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/>
  <mc:AlternateContent xmlns:mc="http://schemas.openxmlformats.org/markup-compatibility/2006">
    <mc:Choice Requires="x15">
      <x15ac:absPath xmlns:x15ac="http://schemas.microsoft.com/office/spreadsheetml/2010/11/ac" url="C:\Users\Administrateur\Downloads\"/>
    </mc:Choice>
  </mc:AlternateContent>
  <xr:revisionPtr revIDLastSave="0" documentId="8_{9682D34A-3AC9-4552-A365-97042288A88D}" xr6:coauthVersionLast="47" xr6:coauthVersionMax="47" xr10:uidLastSave="{00000000-0000-0000-0000-000000000000}"/>
  <bookViews>
    <workbookView xWindow="0" yWindow="0" windowWidth="17256" windowHeight="5916" xr2:uid="{00000000-000D-0000-FFFF-FFFF00000000}"/>
  </bookViews>
  <sheets>
    <sheet name="Tableau global" sheetId="11" r:id="rId1"/>
    <sheet name="F1" sheetId="12" r:id="rId2"/>
    <sheet name="F2" sheetId="13" r:id="rId3"/>
    <sheet name="F3" sheetId="14" r:id="rId4"/>
    <sheet name="F4" sheetId="15" r:id="rId5"/>
    <sheet name="F5" sheetId="16" r:id="rId6"/>
    <sheet name="F6" sheetId="17" r:id="rId7"/>
    <sheet name="F7" sheetId="18" r:id="rId8"/>
    <sheet name="F8" sheetId="19" r:id="rId9"/>
    <sheet name="F9" sheetId="20" r:id="rId10"/>
    <sheet name="M1" sheetId="2" r:id="rId11"/>
    <sheet name="M2" sheetId="3" r:id="rId12"/>
    <sheet name="M3" sheetId="4" r:id="rId13"/>
    <sheet name="M4" sheetId="5" r:id="rId14"/>
    <sheet name="M5" sheetId="6" r:id="rId15"/>
    <sheet name="M6" sheetId="7" r:id="rId16"/>
    <sheet name="M7" sheetId="8" r:id="rId17"/>
    <sheet name="M8" sheetId="9" r:id="rId18"/>
    <sheet name="M9" sheetId="10" r:id="rId19"/>
  </sheets>
  <definedNames>
    <definedName name="_xlnm._FilterDatabase" localSheetId="0" hidden="1">'Tableau global'!$B$55:$N$133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1" l="1"/>
  <c r="L31" i="11" s="1"/>
  <c r="N31" i="11" s="1"/>
  <c r="L60" i="11"/>
  <c r="N60" i="11" s="1"/>
  <c r="J88" i="11"/>
  <c r="L88" i="11" s="1"/>
  <c r="N88" i="11" s="1"/>
  <c r="J35" i="11"/>
  <c r="L35" i="11"/>
  <c r="N35" i="11" s="1"/>
  <c r="J39" i="11"/>
  <c r="L39" i="11"/>
  <c r="N39" i="11" s="1"/>
  <c r="J57" i="11"/>
  <c r="L57" i="11" s="1"/>
  <c r="N57" i="11" s="1"/>
  <c r="L155" i="11"/>
  <c r="N155" i="11" s="1"/>
  <c r="L154" i="11"/>
  <c r="N154" i="11" s="1"/>
  <c r="L153" i="11"/>
  <c r="N153" i="11" s="1"/>
  <c r="L152" i="11"/>
  <c r="N152" i="11" s="1"/>
  <c r="L151" i="11"/>
  <c r="N151" i="11" s="1"/>
  <c r="L150" i="11"/>
  <c r="N150" i="11" s="1"/>
  <c r="J155" i="11"/>
  <c r="J154" i="11"/>
  <c r="J153" i="11"/>
  <c r="J152" i="11"/>
  <c r="J151" i="11"/>
  <c r="J150" i="11"/>
  <c r="J43" i="11"/>
  <c r="L43" i="11" s="1"/>
  <c r="N43" i="11" s="1"/>
  <c r="J30" i="11"/>
  <c r="L30" i="11" s="1"/>
  <c r="N30" i="11" s="1"/>
  <c r="J34" i="11"/>
  <c r="L34" i="11" s="1"/>
  <c r="N34" i="11" s="1"/>
  <c r="J59" i="11"/>
  <c r="L59" i="11" s="1"/>
  <c r="N59" i="11" s="1"/>
  <c r="J86" i="11"/>
  <c r="L86" i="11" s="1"/>
  <c r="N86" i="11" s="1"/>
  <c r="J50" i="11"/>
  <c r="L50" i="11" s="1"/>
  <c r="N50" i="11" s="1"/>
  <c r="J56" i="11"/>
  <c r="L56" i="11" s="1"/>
  <c r="N56" i="11" s="1"/>
  <c r="J38" i="11"/>
  <c r="L38" i="11" s="1"/>
  <c r="N38" i="11" s="1"/>
  <c r="J76" i="11"/>
  <c r="L76" i="11" s="1"/>
  <c r="N76" i="11" s="1"/>
  <c r="J65" i="11"/>
  <c r="L65" i="11" s="1"/>
  <c r="N65" i="11" s="1"/>
  <c r="J47" i="11"/>
  <c r="L47" i="11" s="1"/>
  <c r="N47" i="11" s="1"/>
  <c r="I27" i="10"/>
  <c r="K27" i="10" s="1"/>
  <c r="M27" i="10" s="1"/>
  <c r="I27" i="9"/>
  <c r="K27" i="9" s="1"/>
  <c r="M27" i="9" s="1"/>
  <c r="I26" i="9"/>
  <c r="K26" i="9" s="1"/>
  <c r="M26" i="9" s="1"/>
  <c r="I30" i="8"/>
  <c r="K30" i="8" s="1"/>
  <c r="M30" i="8" s="1"/>
  <c r="I29" i="8"/>
  <c r="K29" i="8" s="1"/>
  <c r="M29" i="8" s="1"/>
  <c r="I28" i="8"/>
  <c r="K28" i="8" s="1"/>
  <c r="M28" i="8" s="1"/>
  <c r="I31" i="8"/>
  <c r="K31" i="8" s="1"/>
  <c r="M31" i="8" s="1"/>
  <c r="I26" i="7"/>
  <c r="K26" i="7" s="1"/>
  <c r="M26" i="7" s="1"/>
  <c r="I27" i="7"/>
  <c r="K27" i="7" s="1"/>
  <c r="M27" i="7" s="1"/>
  <c r="I28" i="7"/>
  <c r="K28" i="7" s="1"/>
  <c r="M28" i="7" s="1"/>
  <c r="I29" i="7"/>
  <c r="K29" i="7" s="1"/>
  <c r="M29" i="7" s="1"/>
  <c r="I34" i="6"/>
  <c r="K34" i="6" s="1"/>
  <c r="M34" i="6" s="1"/>
  <c r="I27" i="6"/>
  <c r="K27" i="6" s="1"/>
  <c r="M27" i="6" s="1"/>
  <c r="I35" i="6"/>
  <c r="K35" i="6" s="1"/>
  <c r="M35" i="6" s="1"/>
  <c r="I30" i="6"/>
  <c r="K30" i="6" s="1"/>
  <c r="M30" i="6" s="1"/>
  <c r="I36" i="6"/>
  <c r="K36" i="6" s="1"/>
  <c r="M36" i="6" s="1"/>
  <c r="I37" i="6"/>
  <c r="K37" i="6" s="1"/>
  <c r="M37" i="6" s="1"/>
  <c r="I38" i="6"/>
  <c r="K38" i="6" s="1"/>
  <c r="M38" i="6" s="1"/>
  <c r="I33" i="6"/>
  <c r="K33" i="6" s="1"/>
  <c r="M33" i="6" s="1"/>
  <c r="I28" i="5"/>
  <c r="K28" i="5" s="1"/>
  <c r="M28" i="5" s="1"/>
  <c r="I29" i="5"/>
  <c r="K29" i="5" s="1"/>
  <c r="M29" i="5" s="1"/>
  <c r="I27" i="5"/>
  <c r="K27" i="5" s="1"/>
  <c r="M27" i="5" s="1"/>
  <c r="I30" i="5"/>
  <c r="K30" i="5" s="1"/>
  <c r="M30" i="5" s="1"/>
  <c r="I32" i="5"/>
  <c r="K32" i="5" s="1"/>
  <c r="M32" i="5" s="1"/>
  <c r="I31" i="5"/>
  <c r="K31" i="5" s="1"/>
  <c r="M31" i="5" s="1"/>
  <c r="I33" i="5"/>
  <c r="K33" i="5" s="1"/>
  <c r="M33" i="5" s="1"/>
  <c r="I35" i="5"/>
  <c r="K35" i="5" s="1"/>
  <c r="M35" i="5" s="1"/>
  <c r="I34" i="5"/>
  <c r="K34" i="5" s="1"/>
  <c r="M34" i="5" s="1"/>
  <c r="I36" i="5"/>
  <c r="K36" i="5" s="1"/>
  <c r="M36" i="5" s="1"/>
  <c r="I37" i="5"/>
  <c r="K37" i="5" s="1"/>
  <c r="M37" i="5" s="1"/>
  <c r="I28" i="4"/>
  <c r="K28" i="4" s="1"/>
  <c r="M28" i="4" s="1"/>
  <c r="I29" i="4"/>
  <c r="K29" i="4" s="1"/>
  <c r="M29" i="4" s="1"/>
  <c r="I27" i="4"/>
  <c r="K27" i="4" s="1"/>
  <c r="M27" i="4" s="1"/>
  <c r="I33" i="4"/>
  <c r="K33" i="4" s="1"/>
  <c r="M33" i="4" s="1"/>
  <c r="I32" i="4"/>
  <c r="K32" i="4" s="1"/>
  <c r="M32" i="4" s="1"/>
  <c r="I30" i="4"/>
  <c r="K30" i="4" s="1"/>
  <c r="M30" i="4" s="1"/>
  <c r="I31" i="4"/>
  <c r="K31" i="4" s="1"/>
  <c r="M31" i="4" s="1"/>
  <c r="I33" i="3"/>
  <c r="K33" i="3" s="1"/>
  <c r="M33" i="3" s="1"/>
  <c r="I29" i="3"/>
  <c r="K29" i="3" s="1"/>
  <c r="M29" i="3" s="1"/>
  <c r="I27" i="3"/>
  <c r="K27" i="3" s="1"/>
  <c r="M27" i="3" s="1"/>
  <c r="I34" i="3"/>
  <c r="K34" i="3" s="1"/>
  <c r="M34" i="3" s="1"/>
  <c r="I31" i="3"/>
  <c r="K31" i="3" s="1"/>
  <c r="M31" i="3" s="1"/>
  <c r="I36" i="3"/>
  <c r="K36" i="3" s="1"/>
  <c r="M36" i="3" s="1"/>
  <c r="I37" i="3"/>
  <c r="K37" i="3" s="1"/>
  <c r="M37" i="3" s="1"/>
  <c r="I38" i="3"/>
  <c r="K38" i="3" s="1"/>
  <c r="M38" i="3" s="1"/>
  <c r="I39" i="3"/>
  <c r="K39" i="3" s="1"/>
  <c r="M39" i="3" s="1"/>
  <c r="I40" i="3"/>
  <c r="K40" i="3" s="1"/>
  <c r="M40" i="3" s="1"/>
  <c r="I41" i="3"/>
  <c r="K41" i="3" s="1"/>
  <c r="M41" i="3" s="1"/>
  <c r="I29" i="2"/>
  <c r="K29" i="2" s="1"/>
  <c r="M29" i="2" s="1"/>
  <c r="I30" i="2"/>
  <c r="K30" i="2" s="1"/>
  <c r="M30" i="2" s="1"/>
  <c r="I27" i="2"/>
  <c r="K27" i="2" s="1"/>
  <c r="M27" i="2" s="1"/>
  <c r="I32" i="2"/>
  <c r="K32" i="2" s="1"/>
  <c r="M32" i="2" s="1"/>
  <c r="I31" i="2"/>
  <c r="K31" i="2" s="1"/>
  <c r="M31" i="2" s="1"/>
  <c r="I34" i="2"/>
  <c r="K34" i="2" s="1"/>
  <c r="M34" i="2" s="1"/>
  <c r="I33" i="2"/>
  <c r="K33" i="2" s="1"/>
  <c r="M33" i="2" s="1"/>
  <c r="I35" i="2"/>
  <c r="K35" i="2" s="1"/>
  <c r="M35" i="2" s="1"/>
  <c r="I37" i="2"/>
  <c r="K37" i="2" s="1"/>
  <c r="M37" i="2" s="1"/>
  <c r="I36" i="2"/>
  <c r="K36" i="2" s="1"/>
  <c r="M36" i="2" s="1"/>
  <c r="I38" i="2"/>
  <c r="K38" i="2" s="1"/>
  <c r="M38" i="2" s="1"/>
  <c r="I39" i="2"/>
  <c r="K39" i="2" s="1"/>
  <c r="M39" i="2" s="1"/>
  <c r="I40" i="2"/>
  <c r="K40" i="2" s="1"/>
  <c r="M40" i="2" s="1"/>
  <c r="I42" i="2"/>
  <c r="K42" i="2" s="1"/>
  <c r="M42" i="2" s="1"/>
  <c r="I41" i="2"/>
  <c r="K41" i="2" s="1"/>
  <c r="M41" i="2" s="1"/>
  <c r="I44" i="2"/>
  <c r="K44" i="2" s="1"/>
  <c r="M44" i="2" s="1"/>
  <c r="I43" i="2"/>
  <c r="K43" i="2" s="1"/>
  <c r="M43" i="2" s="1"/>
  <c r="I29" i="14"/>
  <c r="K29" i="14" s="1"/>
  <c r="M29" i="14" s="1"/>
  <c r="I29" i="13"/>
  <c r="K29" i="13" s="1"/>
  <c r="M29" i="13" s="1"/>
  <c r="I33" i="13"/>
  <c r="K33" i="13" s="1"/>
  <c r="M33" i="13" s="1"/>
  <c r="I32" i="13"/>
  <c r="K32" i="13" s="1"/>
  <c r="M32" i="13" s="1"/>
  <c r="I35" i="13"/>
  <c r="K35" i="13" s="1"/>
  <c r="M35" i="13" s="1"/>
  <c r="I34" i="13"/>
  <c r="K34" i="13" s="1"/>
  <c r="M34" i="13" s="1"/>
  <c r="I31" i="13"/>
  <c r="K31" i="13" s="1"/>
  <c r="M31" i="13" s="1"/>
  <c r="L191" i="11"/>
  <c r="N191" i="11" s="1"/>
  <c r="L190" i="11"/>
  <c r="N190" i="11" s="1"/>
  <c r="L189" i="11"/>
  <c r="N189" i="11" s="1"/>
  <c r="L188" i="11"/>
  <c r="N188" i="11" s="1"/>
  <c r="L187" i="11"/>
  <c r="N187" i="11" s="1"/>
  <c r="L186" i="11"/>
  <c r="N186" i="11" s="1"/>
  <c r="L185" i="11"/>
  <c r="N185" i="11" s="1"/>
  <c r="L184" i="11"/>
  <c r="N184" i="11" s="1"/>
  <c r="L183" i="11"/>
  <c r="N183" i="11" s="1"/>
  <c r="L182" i="11"/>
  <c r="N182" i="11" s="1"/>
  <c r="L181" i="11"/>
  <c r="N181" i="11" s="1"/>
  <c r="L180" i="11"/>
  <c r="N180" i="11" s="1"/>
  <c r="L179" i="11"/>
  <c r="N179" i="11" s="1"/>
  <c r="L178" i="11"/>
  <c r="N178" i="11" s="1"/>
  <c r="L177" i="11"/>
  <c r="N177" i="11" s="1"/>
  <c r="L176" i="11"/>
  <c r="N176" i="11" s="1"/>
  <c r="L175" i="11"/>
  <c r="N175" i="11" s="1"/>
  <c r="L174" i="11"/>
  <c r="N174" i="11" s="1"/>
  <c r="L173" i="11"/>
  <c r="N173" i="11" s="1"/>
  <c r="L172" i="11"/>
  <c r="N172" i="11" s="1"/>
  <c r="L171" i="11"/>
  <c r="N171" i="11" s="1"/>
  <c r="L170" i="11"/>
  <c r="N170" i="11" s="1"/>
  <c r="L169" i="11"/>
  <c r="N169" i="11" s="1"/>
  <c r="L168" i="11"/>
  <c r="N168" i="11" s="1"/>
  <c r="L167" i="11"/>
  <c r="N167" i="11" s="1"/>
  <c r="L166" i="11"/>
  <c r="N166" i="11" s="1"/>
  <c r="L165" i="11"/>
  <c r="N165" i="11" s="1"/>
  <c r="L164" i="11"/>
  <c r="N164" i="11" s="1"/>
  <c r="L163" i="11"/>
  <c r="N163" i="11" s="1"/>
  <c r="L162" i="11"/>
  <c r="N162" i="11" s="1"/>
  <c r="L161" i="11"/>
  <c r="N161" i="11" s="1"/>
  <c r="L160" i="11"/>
  <c r="N160" i="11" s="1"/>
  <c r="L159" i="11"/>
  <c r="N159" i="11" s="1"/>
  <c r="L158" i="11"/>
  <c r="N158" i="11" s="1"/>
  <c r="L157" i="11"/>
  <c r="N157" i="11" s="1"/>
  <c r="L156" i="11"/>
  <c r="N156" i="11" s="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92" i="11"/>
  <c r="L92" i="11" s="1"/>
  <c r="N92" i="11" s="1"/>
  <c r="J75" i="11"/>
  <c r="L75" i="11" s="1"/>
  <c r="N75" i="11" s="1"/>
  <c r="J45" i="11"/>
  <c r="L45" i="11" s="1"/>
  <c r="N45" i="11" s="1"/>
  <c r="J54" i="11"/>
  <c r="L54" i="11" s="1"/>
  <c r="N54" i="11" s="1"/>
  <c r="J48" i="11"/>
  <c r="L48" i="11" s="1"/>
  <c r="N48" i="11" s="1"/>
  <c r="J41" i="11"/>
  <c r="L41" i="11" s="1"/>
  <c r="N41" i="11" s="1"/>
  <c r="J74" i="11"/>
  <c r="L74" i="11" s="1"/>
  <c r="N74" i="11" s="1"/>
  <c r="J83" i="11"/>
  <c r="L83" i="11" s="1"/>
  <c r="N83" i="11" s="1"/>
  <c r="J91" i="11"/>
  <c r="L91" i="11" s="1"/>
  <c r="N91" i="11" s="1"/>
  <c r="J64" i="11"/>
  <c r="L64" i="11" s="1"/>
  <c r="N64" i="11" s="1"/>
  <c r="J70" i="11"/>
  <c r="L70" i="11" s="1"/>
  <c r="N70" i="11" s="1"/>
  <c r="J79" i="11"/>
  <c r="L79" i="11" s="1"/>
  <c r="N79" i="11" s="1"/>
  <c r="J53" i="11"/>
  <c r="L53" i="11" s="1"/>
  <c r="N53" i="11" s="1"/>
  <c r="J102" i="11"/>
  <c r="L102" i="11" s="1"/>
  <c r="N102" i="11" s="1"/>
  <c r="J113" i="11"/>
  <c r="L113" i="11" s="1"/>
  <c r="N113" i="11" s="1"/>
  <c r="J117" i="11"/>
  <c r="L117" i="11" s="1"/>
  <c r="N117" i="11" s="1"/>
  <c r="J139" i="11"/>
  <c r="L139" i="11" s="1"/>
  <c r="N139" i="11" s="1"/>
  <c r="J118" i="11"/>
  <c r="L118" i="11" s="1"/>
  <c r="N118" i="11" s="1"/>
  <c r="J134" i="11"/>
  <c r="L134" i="11" s="1"/>
  <c r="N134" i="11" s="1"/>
  <c r="J125" i="11"/>
  <c r="L125" i="11" s="1"/>
  <c r="N125" i="11" s="1"/>
  <c r="J82" i="11"/>
  <c r="L82" i="11" s="1"/>
  <c r="N82" i="11" s="1"/>
  <c r="J115" i="11"/>
  <c r="L115" i="11" s="1"/>
  <c r="N115" i="11" s="1"/>
  <c r="J137" i="11"/>
  <c r="L137" i="11" s="1"/>
  <c r="N137" i="11" s="1"/>
  <c r="J104" i="11"/>
  <c r="L104" i="11" s="1"/>
  <c r="N104" i="11" s="1"/>
  <c r="J122" i="11"/>
  <c r="L122" i="11" s="1"/>
  <c r="N122" i="11" s="1"/>
  <c r="J52" i="11"/>
  <c r="L52" i="11" s="1"/>
  <c r="N52" i="11" s="1"/>
  <c r="J67" i="11"/>
  <c r="L67" i="11" s="1"/>
  <c r="N67" i="11" s="1"/>
  <c r="J138" i="11"/>
  <c r="L138" i="11" s="1"/>
  <c r="N138" i="11" s="1"/>
  <c r="J112" i="11"/>
  <c r="L112" i="11" s="1"/>
  <c r="N112" i="11" s="1"/>
  <c r="J146" i="11"/>
  <c r="L146" i="11" s="1"/>
  <c r="N146" i="11" s="1"/>
  <c r="J63" i="11"/>
  <c r="L63" i="11" s="1"/>
  <c r="N63" i="11" s="1"/>
  <c r="J121" i="11"/>
  <c r="L121" i="11" s="1"/>
  <c r="N121" i="11" s="1"/>
  <c r="J73" i="11"/>
  <c r="L73" i="11" s="1"/>
  <c r="N73" i="11" s="1"/>
  <c r="J148" i="11"/>
  <c r="L148" i="11" s="1"/>
  <c r="N148" i="11" s="1"/>
  <c r="J119" i="11"/>
  <c r="L119" i="11" s="1"/>
  <c r="N119" i="11" s="1"/>
  <c r="J55" i="11"/>
  <c r="J130" i="11"/>
  <c r="L130" i="11" s="1"/>
  <c r="N130" i="11" s="1"/>
  <c r="J131" i="11"/>
  <c r="L131" i="11" s="1"/>
  <c r="N131" i="11" s="1"/>
  <c r="J98" i="11"/>
  <c r="L98" i="11" s="1"/>
  <c r="N98" i="11" s="1"/>
  <c r="J116" i="11"/>
  <c r="L116" i="11" s="1"/>
  <c r="N116" i="11" s="1"/>
  <c r="J29" i="11"/>
  <c r="L29" i="11" s="1"/>
  <c r="N29" i="11" s="1"/>
  <c r="J143" i="11"/>
  <c r="L143" i="11" s="1"/>
  <c r="N143" i="11" s="1"/>
  <c r="J142" i="11"/>
  <c r="L142" i="11" s="1"/>
  <c r="N142" i="11" s="1"/>
  <c r="J103" i="11"/>
  <c r="L103" i="11" s="1"/>
  <c r="N103" i="11" s="1"/>
  <c r="J129" i="11"/>
  <c r="L129" i="11" s="1"/>
  <c r="N129" i="11" s="1"/>
  <c r="J105" i="11"/>
  <c r="L105" i="11" s="1"/>
  <c r="N105" i="11" s="1"/>
  <c r="J46" i="11"/>
  <c r="L46" i="11" s="1"/>
  <c r="N46" i="11" s="1"/>
  <c r="J149" i="11"/>
  <c r="L149" i="11" s="1"/>
  <c r="N149" i="11" s="1"/>
  <c r="J144" i="11"/>
  <c r="L144" i="11" s="1"/>
  <c r="N144" i="11" s="1"/>
  <c r="J95" i="11"/>
  <c r="I27" i="8"/>
  <c r="K27" i="8" s="1"/>
  <c r="M27" i="8" s="1"/>
  <c r="I26" i="8"/>
  <c r="K26" i="8" s="1"/>
  <c r="M26" i="8" s="1"/>
  <c r="I29" i="6"/>
  <c r="K29" i="6" s="1"/>
  <c r="M29" i="6" s="1"/>
  <c r="I28" i="6"/>
  <c r="K28" i="6" s="1"/>
  <c r="M28" i="6" s="1"/>
  <c r="I32" i="6"/>
  <c r="K32" i="6" s="1"/>
  <c r="M32" i="6" s="1"/>
  <c r="I31" i="6"/>
  <c r="K31" i="6" s="1"/>
  <c r="M31" i="6" s="1"/>
  <c r="J72" i="11"/>
  <c r="L72" i="11" s="1"/>
  <c r="N72" i="11" s="1"/>
  <c r="J81" i="11"/>
  <c r="L81" i="11" s="1"/>
  <c r="N81" i="11" s="1"/>
  <c r="L77" i="11"/>
  <c r="N77" i="11" s="1"/>
  <c r="J61" i="11"/>
  <c r="L61" i="11" s="1"/>
  <c r="N61" i="11" s="1"/>
  <c r="J71" i="11"/>
  <c r="L71" i="11" s="1"/>
  <c r="N71" i="11" s="1"/>
  <c r="J96" i="11"/>
  <c r="L96" i="11" s="1"/>
  <c r="N96" i="11" s="1"/>
  <c r="J93" i="11"/>
  <c r="L93" i="11" s="1"/>
  <c r="N93" i="11" s="1"/>
  <c r="J99" i="11"/>
  <c r="L99" i="11" s="1"/>
  <c r="N99" i="11" s="1"/>
  <c r="J80" i="11"/>
  <c r="L80" i="11" s="1"/>
  <c r="N80" i="11" s="1"/>
  <c r="J68" i="11"/>
  <c r="L68" i="11" s="1"/>
  <c r="N68" i="11" s="1"/>
  <c r="J58" i="11"/>
  <c r="L58" i="11" s="1"/>
  <c r="N58" i="11" s="1"/>
  <c r="J36" i="11"/>
  <c r="L36" i="11" s="1"/>
  <c r="N36" i="11" s="1"/>
  <c r="J51" i="11"/>
  <c r="L51" i="11" s="1"/>
  <c r="N51" i="11" s="1"/>
  <c r="J66" i="11"/>
  <c r="L66" i="11" s="1"/>
  <c r="N66" i="11" s="1"/>
  <c r="J44" i="11"/>
  <c r="L44" i="11" s="1"/>
  <c r="N44" i="11" s="1"/>
  <c r="J32" i="11"/>
  <c r="L32" i="11" s="1"/>
  <c r="N32" i="11" s="1"/>
  <c r="J28" i="11"/>
  <c r="L28" i="11" s="1"/>
  <c r="N28" i="11" s="1"/>
  <c r="I26" i="10"/>
  <c r="K26" i="10" s="1"/>
  <c r="M26" i="10" s="1"/>
  <c r="I26" i="6"/>
  <c r="K26" i="6" s="1"/>
  <c r="M26" i="6" s="1"/>
  <c r="I26" i="5"/>
  <c r="K26" i="5" s="1"/>
  <c r="M26" i="5" s="1"/>
  <c r="I26" i="4"/>
  <c r="K26" i="4" s="1"/>
  <c r="M26" i="4" s="1"/>
  <c r="K32" i="3"/>
  <c r="M32" i="3" s="1"/>
  <c r="I35" i="3"/>
  <c r="K35" i="3" s="1"/>
  <c r="M35" i="3" s="1"/>
  <c r="I26" i="2"/>
  <c r="K26" i="2" s="1"/>
  <c r="M26" i="2" s="1"/>
  <c r="I30" i="3"/>
  <c r="K30" i="3" s="1"/>
  <c r="M30" i="3" s="1"/>
  <c r="I28" i="3"/>
  <c r="K28" i="3" s="1"/>
  <c r="M28" i="3" s="1"/>
  <c r="I26" i="3"/>
  <c r="K26" i="3" s="1"/>
  <c r="M26" i="3" s="1"/>
  <c r="I28" i="2"/>
  <c r="K28" i="2" s="1"/>
  <c r="M28" i="2" s="1"/>
  <c r="L85" i="20"/>
  <c r="J82" i="20"/>
  <c r="L82" i="20" s="1"/>
  <c r="H82" i="20"/>
  <c r="J81" i="20"/>
  <c r="L81" i="20" s="1"/>
  <c r="H81" i="20"/>
  <c r="J80" i="20"/>
  <c r="L80" i="20" s="1"/>
  <c r="H80" i="20"/>
  <c r="J79" i="20"/>
  <c r="L79" i="20" s="1"/>
  <c r="H79" i="20"/>
  <c r="J78" i="20"/>
  <c r="L78" i="20" s="1"/>
  <c r="H78" i="20"/>
  <c r="J77" i="20"/>
  <c r="L77" i="20" s="1"/>
  <c r="H77" i="20"/>
  <c r="J76" i="20"/>
  <c r="L76" i="20" s="1"/>
  <c r="H76" i="20"/>
  <c r="J75" i="20"/>
  <c r="L75" i="20" s="1"/>
  <c r="H75" i="20"/>
  <c r="J74" i="20"/>
  <c r="L74" i="20" s="1"/>
  <c r="H74" i="20"/>
  <c r="J73" i="20"/>
  <c r="L73" i="20" s="1"/>
  <c r="H73" i="20"/>
  <c r="J72" i="20"/>
  <c r="L72" i="20" s="1"/>
  <c r="H72" i="20"/>
  <c r="J71" i="20"/>
  <c r="L71" i="20" s="1"/>
  <c r="H71" i="20"/>
  <c r="J70" i="20"/>
  <c r="L70" i="20" s="1"/>
  <c r="H70" i="20"/>
  <c r="J69" i="20"/>
  <c r="L69" i="20" s="1"/>
  <c r="H69" i="20"/>
  <c r="J68" i="20"/>
  <c r="L68" i="20" s="1"/>
  <c r="H68" i="20"/>
  <c r="J67" i="20"/>
  <c r="L67" i="20" s="1"/>
  <c r="H67" i="20"/>
  <c r="J66" i="20"/>
  <c r="L66" i="20" s="1"/>
  <c r="H66" i="20"/>
  <c r="J65" i="20"/>
  <c r="L65" i="20" s="1"/>
  <c r="H65" i="20"/>
  <c r="J64" i="20"/>
  <c r="L64" i="20" s="1"/>
  <c r="H64" i="20"/>
  <c r="J63" i="20"/>
  <c r="L63" i="20" s="1"/>
  <c r="H63" i="20"/>
  <c r="J62" i="20"/>
  <c r="L62" i="20" s="1"/>
  <c r="H62" i="20"/>
  <c r="J61" i="20"/>
  <c r="L61" i="20" s="1"/>
  <c r="H61" i="20"/>
  <c r="J60" i="20"/>
  <c r="L60" i="20" s="1"/>
  <c r="H60" i="20"/>
  <c r="J59" i="20"/>
  <c r="L59" i="20" s="1"/>
  <c r="H59" i="20"/>
  <c r="J58" i="20"/>
  <c r="L58" i="20" s="1"/>
  <c r="H58" i="20"/>
  <c r="J57" i="20"/>
  <c r="L57" i="20" s="1"/>
  <c r="H57" i="20"/>
  <c r="J56" i="20"/>
  <c r="L56" i="20" s="1"/>
  <c r="H56" i="20"/>
  <c r="J55" i="20"/>
  <c r="L55" i="20" s="1"/>
  <c r="H55" i="20"/>
  <c r="J54" i="20"/>
  <c r="L54" i="20" s="1"/>
  <c r="H54" i="20"/>
  <c r="J53" i="20"/>
  <c r="L53" i="20" s="1"/>
  <c r="H53" i="20"/>
  <c r="J52" i="20"/>
  <c r="L52" i="20" s="1"/>
  <c r="H52" i="20"/>
  <c r="J51" i="20"/>
  <c r="L51" i="20" s="1"/>
  <c r="H51" i="20"/>
  <c r="J50" i="20"/>
  <c r="L50" i="20" s="1"/>
  <c r="H50" i="20"/>
  <c r="J49" i="20"/>
  <c r="L49" i="20" s="1"/>
  <c r="H49" i="20"/>
  <c r="J48" i="20"/>
  <c r="L48" i="20" s="1"/>
  <c r="H48" i="20"/>
  <c r="H47" i="20"/>
  <c r="J47" i="20" s="1"/>
  <c r="L47" i="20" s="1"/>
  <c r="H46" i="20"/>
  <c r="J46" i="20" s="1"/>
  <c r="L46" i="20" s="1"/>
  <c r="H45" i="20"/>
  <c r="J45" i="20" s="1"/>
  <c r="L45" i="20" s="1"/>
  <c r="H44" i="20"/>
  <c r="J44" i="20" s="1"/>
  <c r="L44" i="20" s="1"/>
  <c r="H43" i="20"/>
  <c r="J43" i="20" s="1"/>
  <c r="L43" i="20" s="1"/>
  <c r="H42" i="20"/>
  <c r="J42" i="20" s="1"/>
  <c r="L42" i="20" s="1"/>
  <c r="H41" i="20"/>
  <c r="J41" i="20" s="1"/>
  <c r="L41" i="20" s="1"/>
  <c r="H40" i="20"/>
  <c r="J40" i="20" s="1"/>
  <c r="L40" i="20" s="1"/>
  <c r="H39" i="20"/>
  <c r="J39" i="20" s="1"/>
  <c r="L39" i="20" s="1"/>
  <c r="H38" i="20"/>
  <c r="J38" i="20" s="1"/>
  <c r="L38" i="20" s="1"/>
  <c r="H37" i="20"/>
  <c r="J37" i="20" s="1"/>
  <c r="L37" i="20" s="1"/>
  <c r="J36" i="20"/>
  <c r="L36" i="20" s="1"/>
  <c r="H36" i="20"/>
  <c r="J35" i="20"/>
  <c r="L35" i="20" s="1"/>
  <c r="H35" i="20"/>
  <c r="J34" i="20"/>
  <c r="L34" i="20" s="1"/>
  <c r="H34" i="20"/>
  <c r="J33" i="20"/>
  <c r="L33" i="20" s="1"/>
  <c r="H33" i="20"/>
  <c r="J32" i="20"/>
  <c r="L32" i="20" s="1"/>
  <c r="H32" i="20"/>
  <c r="J31" i="20"/>
  <c r="L31" i="20" s="1"/>
  <c r="H31" i="20"/>
  <c r="H30" i="20"/>
  <c r="J30" i="20" s="1"/>
  <c r="L30" i="20" s="1"/>
  <c r="H29" i="20"/>
  <c r="J29" i="20" s="1"/>
  <c r="L29" i="20" s="1"/>
  <c r="H28" i="20"/>
  <c r="J28" i="20" s="1"/>
  <c r="L28" i="20" s="1"/>
  <c r="L85" i="19"/>
  <c r="J82" i="19"/>
  <c r="L82" i="19" s="1"/>
  <c r="H82" i="19"/>
  <c r="J81" i="19"/>
  <c r="L81" i="19" s="1"/>
  <c r="H81" i="19"/>
  <c r="J80" i="19"/>
  <c r="L80" i="19" s="1"/>
  <c r="H80" i="19"/>
  <c r="J79" i="19"/>
  <c r="L79" i="19" s="1"/>
  <c r="H79" i="19"/>
  <c r="J78" i="19"/>
  <c r="L78" i="19" s="1"/>
  <c r="H78" i="19"/>
  <c r="J77" i="19"/>
  <c r="L77" i="19" s="1"/>
  <c r="H77" i="19"/>
  <c r="J76" i="19"/>
  <c r="L76" i="19" s="1"/>
  <c r="H76" i="19"/>
  <c r="J75" i="19"/>
  <c r="L75" i="19" s="1"/>
  <c r="H75" i="19"/>
  <c r="J74" i="19"/>
  <c r="L74" i="19" s="1"/>
  <c r="H74" i="19"/>
  <c r="J73" i="19"/>
  <c r="L73" i="19" s="1"/>
  <c r="H73" i="19"/>
  <c r="J72" i="19"/>
  <c r="L72" i="19" s="1"/>
  <c r="H72" i="19"/>
  <c r="J71" i="19"/>
  <c r="L71" i="19" s="1"/>
  <c r="H71" i="19"/>
  <c r="J70" i="19"/>
  <c r="L70" i="19" s="1"/>
  <c r="H70" i="19"/>
  <c r="J69" i="19"/>
  <c r="L69" i="19" s="1"/>
  <c r="H69" i="19"/>
  <c r="J68" i="19"/>
  <c r="L68" i="19" s="1"/>
  <c r="H68" i="19"/>
  <c r="J67" i="19"/>
  <c r="L67" i="19" s="1"/>
  <c r="H67" i="19"/>
  <c r="J66" i="19"/>
  <c r="L66" i="19" s="1"/>
  <c r="H66" i="19"/>
  <c r="J65" i="19"/>
  <c r="L65" i="19" s="1"/>
  <c r="H65" i="19"/>
  <c r="J64" i="19"/>
  <c r="L64" i="19" s="1"/>
  <c r="H64" i="19"/>
  <c r="J63" i="19"/>
  <c r="L63" i="19" s="1"/>
  <c r="H63" i="19"/>
  <c r="J62" i="19"/>
  <c r="L62" i="19" s="1"/>
  <c r="H62" i="19"/>
  <c r="J61" i="19"/>
  <c r="L61" i="19" s="1"/>
  <c r="H61" i="19"/>
  <c r="J60" i="19"/>
  <c r="L60" i="19" s="1"/>
  <c r="H60" i="19"/>
  <c r="J59" i="19"/>
  <c r="L59" i="19" s="1"/>
  <c r="H59" i="19"/>
  <c r="J58" i="19"/>
  <c r="L58" i="19" s="1"/>
  <c r="H58" i="19"/>
  <c r="J57" i="19"/>
  <c r="L57" i="19" s="1"/>
  <c r="H57" i="19"/>
  <c r="J56" i="19"/>
  <c r="L56" i="19" s="1"/>
  <c r="H56" i="19"/>
  <c r="J55" i="19"/>
  <c r="L55" i="19" s="1"/>
  <c r="H55" i="19"/>
  <c r="J54" i="19"/>
  <c r="L54" i="19" s="1"/>
  <c r="H54" i="19"/>
  <c r="J53" i="19"/>
  <c r="L53" i="19" s="1"/>
  <c r="H53" i="19"/>
  <c r="J52" i="19"/>
  <c r="L52" i="19" s="1"/>
  <c r="H52" i="19"/>
  <c r="J51" i="19"/>
  <c r="L51" i="19" s="1"/>
  <c r="H51" i="19"/>
  <c r="J50" i="19"/>
  <c r="L50" i="19" s="1"/>
  <c r="H50" i="19"/>
  <c r="J49" i="19"/>
  <c r="L49" i="19" s="1"/>
  <c r="H49" i="19"/>
  <c r="J48" i="19"/>
  <c r="L48" i="19" s="1"/>
  <c r="H48" i="19"/>
  <c r="H47" i="19"/>
  <c r="J47" i="19" s="1"/>
  <c r="L47" i="19" s="1"/>
  <c r="H46" i="19"/>
  <c r="J46" i="19" s="1"/>
  <c r="L46" i="19" s="1"/>
  <c r="H45" i="19"/>
  <c r="J45" i="19" s="1"/>
  <c r="L45" i="19" s="1"/>
  <c r="H44" i="19"/>
  <c r="J44" i="19" s="1"/>
  <c r="L44" i="19" s="1"/>
  <c r="H43" i="19"/>
  <c r="J43" i="19" s="1"/>
  <c r="L43" i="19" s="1"/>
  <c r="H42" i="19"/>
  <c r="J42" i="19" s="1"/>
  <c r="L42" i="19" s="1"/>
  <c r="H41" i="19"/>
  <c r="J41" i="19" s="1"/>
  <c r="L41" i="19" s="1"/>
  <c r="H40" i="19"/>
  <c r="J40" i="19" s="1"/>
  <c r="L40" i="19" s="1"/>
  <c r="H39" i="19"/>
  <c r="J39" i="19" s="1"/>
  <c r="L39" i="19" s="1"/>
  <c r="H38" i="19"/>
  <c r="J38" i="19" s="1"/>
  <c r="L38" i="19" s="1"/>
  <c r="H37" i="19"/>
  <c r="J37" i="19" s="1"/>
  <c r="L37" i="19" s="1"/>
  <c r="J36" i="19"/>
  <c r="L36" i="19" s="1"/>
  <c r="H36" i="19"/>
  <c r="J35" i="19"/>
  <c r="L35" i="19" s="1"/>
  <c r="H35" i="19"/>
  <c r="J34" i="19"/>
  <c r="L34" i="19" s="1"/>
  <c r="H34" i="19"/>
  <c r="J33" i="19"/>
  <c r="L33" i="19" s="1"/>
  <c r="H33" i="19"/>
  <c r="J32" i="19"/>
  <c r="L32" i="19" s="1"/>
  <c r="H32" i="19"/>
  <c r="J31" i="19"/>
  <c r="L31" i="19" s="1"/>
  <c r="H31" i="19"/>
  <c r="H30" i="19"/>
  <c r="J30" i="19" s="1"/>
  <c r="L30" i="19" s="1"/>
  <c r="H29" i="19"/>
  <c r="J29" i="19" s="1"/>
  <c r="L29" i="19" s="1"/>
  <c r="H28" i="19"/>
  <c r="J28" i="19" s="1"/>
  <c r="L28" i="19" s="1"/>
  <c r="L85" i="18"/>
  <c r="J82" i="18"/>
  <c r="L82" i="18" s="1"/>
  <c r="H82" i="18"/>
  <c r="J81" i="18"/>
  <c r="L81" i="18" s="1"/>
  <c r="H81" i="18"/>
  <c r="J80" i="18"/>
  <c r="L80" i="18" s="1"/>
  <c r="H80" i="18"/>
  <c r="J79" i="18"/>
  <c r="L79" i="18" s="1"/>
  <c r="H79" i="18"/>
  <c r="J78" i="18"/>
  <c r="L78" i="18" s="1"/>
  <c r="H78" i="18"/>
  <c r="J77" i="18"/>
  <c r="L77" i="18" s="1"/>
  <c r="H77" i="18"/>
  <c r="J76" i="18"/>
  <c r="L76" i="18" s="1"/>
  <c r="H76" i="18"/>
  <c r="J75" i="18"/>
  <c r="L75" i="18" s="1"/>
  <c r="H75" i="18"/>
  <c r="J74" i="18"/>
  <c r="L74" i="18" s="1"/>
  <c r="H74" i="18"/>
  <c r="J73" i="18"/>
  <c r="L73" i="18" s="1"/>
  <c r="H73" i="18"/>
  <c r="J72" i="18"/>
  <c r="L72" i="18" s="1"/>
  <c r="H72" i="18"/>
  <c r="J71" i="18"/>
  <c r="L71" i="18" s="1"/>
  <c r="H71" i="18"/>
  <c r="J70" i="18"/>
  <c r="L70" i="18" s="1"/>
  <c r="H70" i="18"/>
  <c r="J69" i="18"/>
  <c r="L69" i="18" s="1"/>
  <c r="H69" i="18"/>
  <c r="J68" i="18"/>
  <c r="L68" i="18" s="1"/>
  <c r="H68" i="18"/>
  <c r="J67" i="18"/>
  <c r="L67" i="18" s="1"/>
  <c r="H67" i="18"/>
  <c r="J66" i="18"/>
  <c r="L66" i="18" s="1"/>
  <c r="H66" i="18"/>
  <c r="J65" i="18"/>
  <c r="L65" i="18" s="1"/>
  <c r="H65" i="18"/>
  <c r="J64" i="18"/>
  <c r="L64" i="18" s="1"/>
  <c r="H64" i="18"/>
  <c r="J63" i="18"/>
  <c r="L63" i="18" s="1"/>
  <c r="H63" i="18"/>
  <c r="J62" i="18"/>
  <c r="L62" i="18" s="1"/>
  <c r="H62" i="18"/>
  <c r="J61" i="18"/>
  <c r="L61" i="18" s="1"/>
  <c r="H61" i="18"/>
  <c r="J60" i="18"/>
  <c r="L60" i="18" s="1"/>
  <c r="H60" i="18"/>
  <c r="J59" i="18"/>
  <c r="L59" i="18" s="1"/>
  <c r="H59" i="18"/>
  <c r="J58" i="18"/>
  <c r="L58" i="18" s="1"/>
  <c r="H58" i="18"/>
  <c r="J57" i="18"/>
  <c r="L57" i="18" s="1"/>
  <c r="H57" i="18"/>
  <c r="J56" i="18"/>
  <c r="L56" i="18" s="1"/>
  <c r="H56" i="18"/>
  <c r="J55" i="18"/>
  <c r="L55" i="18" s="1"/>
  <c r="H55" i="18"/>
  <c r="J54" i="18"/>
  <c r="L54" i="18" s="1"/>
  <c r="H54" i="18"/>
  <c r="J53" i="18"/>
  <c r="L53" i="18" s="1"/>
  <c r="H53" i="18"/>
  <c r="J52" i="18"/>
  <c r="L52" i="18" s="1"/>
  <c r="H52" i="18"/>
  <c r="J51" i="18"/>
  <c r="L51" i="18" s="1"/>
  <c r="H51" i="18"/>
  <c r="J50" i="18"/>
  <c r="L50" i="18" s="1"/>
  <c r="H50" i="18"/>
  <c r="J49" i="18"/>
  <c r="L49" i="18" s="1"/>
  <c r="H49" i="18"/>
  <c r="J48" i="18"/>
  <c r="L48" i="18" s="1"/>
  <c r="H48" i="18"/>
  <c r="H47" i="18"/>
  <c r="J47" i="18" s="1"/>
  <c r="L47" i="18" s="1"/>
  <c r="H46" i="18"/>
  <c r="J46" i="18" s="1"/>
  <c r="L46" i="18" s="1"/>
  <c r="H45" i="18"/>
  <c r="J45" i="18" s="1"/>
  <c r="L45" i="18" s="1"/>
  <c r="H44" i="18"/>
  <c r="J44" i="18" s="1"/>
  <c r="L44" i="18" s="1"/>
  <c r="H43" i="18"/>
  <c r="J43" i="18" s="1"/>
  <c r="L43" i="18" s="1"/>
  <c r="H42" i="18"/>
  <c r="J42" i="18" s="1"/>
  <c r="L42" i="18" s="1"/>
  <c r="H41" i="18"/>
  <c r="J41" i="18" s="1"/>
  <c r="L41" i="18" s="1"/>
  <c r="H40" i="18"/>
  <c r="J40" i="18" s="1"/>
  <c r="L40" i="18" s="1"/>
  <c r="H39" i="18"/>
  <c r="J39" i="18" s="1"/>
  <c r="L39" i="18" s="1"/>
  <c r="H38" i="18"/>
  <c r="J38" i="18" s="1"/>
  <c r="L38" i="18" s="1"/>
  <c r="H37" i="18"/>
  <c r="J37" i="18" s="1"/>
  <c r="L37" i="18" s="1"/>
  <c r="J36" i="18"/>
  <c r="L36" i="18" s="1"/>
  <c r="H36" i="18"/>
  <c r="J35" i="18"/>
  <c r="L35" i="18" s="1"/>
  <c r="H35" i="18"/>
  <c r="J34" i="18"/>
  <c r="L34" i="18" s="1"/>
  <c r="H34" i="18"/>
  <c r="J33" i="18"/>
  <c r="L33" i="18" s="1"/>
  <c r="H33" i="18"/>
  <c r="J32" i="18"/>
  <c r="L32" i="18" s="1"/>
  <c r="H32" i="18"/>
  <c r="J31" i="18"/>
  <c r="L31" i="18" s="1"/>
  <c r="H31" i="18"/>
  <c r="H30" i="18"/>
  <c r="J30" i="18" s="1"/>
  <c r="L30" i="18" s="1"/>
  <c r="H29" i="18"/>
  <c r="J29" i="18" s="1"/>
  <c r="L29" i="18" s="1"/>
  <c r="H28" i="18"/>
  <c r="J28" i="18" s="1"/>
  <c r="L28" i="18" s="1"/>
  <c r="L85" i="17"/>
  <c r="J82" i="17"/>
  <c r="L82" i="17" s="1"/>
  <c r="H82" i="17"/>
  <c r="J81" i="17"/>
  <c r="L81" i="17" s="1"/>
  <c r="H81" i="17"/>
  <c r="J80" i="17"/>
  <c r="L80" i="17" s="1"/>
  <c r="H80" i="17"/>
  <c r="J79" i="17"/>
  <c r="L79" i="17" s="1"/>
  <c r="H79" i="17"/>
  <c r="J78" i="17"/>
  <c r="L78" i="17" s="1"/>
  <c r="H78" i="17"/>
  <c r="J77" i="17"/>
  <c r="L77" i="17" s="1"/>
  <c r="H77" i="17"/>
  <c r="J76" i="17"/>
  <c r="L76" i="17" s="1"/>
  <c r="H76" i="17"/>
  <c r="J75" i="17"/>
  <c r="L75" i="17" s="1"/>
  <c r="H75" i="17"/>
  <c r="J74" i="17"/>
  <c r="L74" i="17" s="1"/>
  <c r="H74" i="17"/>
  <c r="J73" i="17"/>
  <c r="L73" i="17" s="1"/>
  <c r="H73" i="17"/>
  <c r="J72" i="17"/>
  <c r="L72" i="17" s="1"/>
  <c r="H72" i="17"/>
  <c r="J71" i="17"/>
  <c r="L71" i="17" s="1"/>
  <c r="H71" i="17"/>
  <c r="J70" i="17"/>
  <c r="L70" i="17" s="1"/>
  <c r="H70" i="17"/>
  <c r="J69" i="17"/>
  <c r="L69" i="17" s="1"/>
  <c r="H69" i="17"/>
  <c r="J68" i="17"/>
  <c r="L68" i="17" s="1"/>
  <c r="H68" i="17"/>
  <c r="J67" i="17"/>
  <c r="L67" i="17" s="1"/>
  <c r="H67" i="17"/>
  <c r="J66" i="17"/>
  <c r="L66" i="17" s="1"/>
  <c r="H66" i="17"/>
  <c r="J65" i="17"/>
  <c r="L65" i="17" s="1"/>
  <c r="H65" i="17"/>
  <c r="J64" i="17"/>
  <c r="L64" i="17" s="1"/>
  <c r="H64" i="17"/>
  <c r="J63" i="17"/>
  <c r="L63" i="17" s="1"/>
  <c r="H63" i="17"/>
  <c r="J62" i="17"/>
  <c r="L62" i="17" s="1"/>
  <c r="H62" i="17"/>
  <c r="J61" i="17"/>
  <c r="L61" i="17" s="1"/>
  <c r="H61" i="17"/>
  <c r="J60" i="17"/>
  <c r="L60" i="17" s="1"/>
  <c r="H60" i="17"/>
  <c r="J59" i="17"/>
  <c r="L59" i="17" s="1"/>
  <c r="H59" i="17"/>
  <c r="J58" i="17"/>
  <c r="L58" i="17" s="1"/>
  <c r="H58" i="17"/>
  <c r="J57" i="17"/>
  <c r="L57" i="17" s="1"/>
  <c r="H57" i="17"/>
  <c r="J56" i="17"/>
  <c r="L56" i="17" s="1"/>
  <c r="H56" i="17"/>
  <c r="J55" i="17"/>
  <c r="L55" i="17" s="1"/>
  <c r="H55" i="17"/>
  <c r="J54" i="17"/>
  <c r="L54" i="17" s="1"/>
  <c r="H54" i="17"/>
  <c r="J53" i="17"/>
  <c r="L53" i="17" s="1"/>
  <c r="H53" i="17"/>
  <c r="J52" i="17"/>
  <c r="L52" i="17" s="1"/>
  <c r="H52" i="17"/>
  <c r="J51" i="17"/>
  <c r="L51" i="17" s="1"/>
  <c r="H51" i="17"/>
  <c r="J50" i="17"/>
  <c r="L50" i="17" s="1"/>
  <c r="H50" i="17"/>
  <c r="J49" i="17"/>
  <c r="L49" i="17" s="1"/>
  <c r="H49" i="17"/>
  <c r="J48" i="17"/>
  <c r="L48" i="17" s="1"/>
  <c r="H48" i="17"/>
  <c r="H47" i="17"/>
  <c r="J47" i="17" s="1"/>
  <c r="L47" i="17" s="1"/>
  <c r="H46" i="17"/>
  <c r="J46" i="17" s="1"/>
  <c r="L46" i="17" s="1"/>
  <c r="H45" i="17"/>
  <c r="J45" i="17" s="1"/>
  <c r="L45" i="17" s="1"/>
  <c r="H44" i="17"/>
  <c r="J44" i="17" s="1"/>
  <c r="L44" i="17" s="1"/>
  <c r="H43" i="17"/>
  <c r="J43" i="17" s="1"/>
  <c r="L43" i="17" s="1"/>
  <c r="H42" i="17"/>
  <c r="J42" i="17" s="1"/>
  <c r="L42" i="17" s="1"/>
  <c r="H41" i="17"/>
  <c r="J41" i="17" s="1"/>
  <c r="L41" i="17" s="1"/>
  <c r="H40" i="17"/>
  <c r="J40" i="17" s="1"/>
  <c r="L40" i="17" s="1"/>
  <c r="H39" i="17"/>
  <c r="J39" i="17" s="1"/>
  <c r="L39" i="17" s="1"/>
  <c r="H38" i="17"/>
  <c r="J38" i="17" s="1"/>
  <c r="L38" i="17" s="1"/>
  <c r="H37" i="17"/>
  <c r="J37" i="17" s="1"/>
  <c r="L37" i="17" s="1"/>
  <c r="J36" i="17"/>
  <c r="L36" i="17" s="1"/>
  <c r="H36" i="17"/>
  <c r="J35" i="17"/>
  <c r="L35" i="17" s="1"/>
  <c r="H35" i="17"/>
  <c r="J34" i="17"/>
  <c r="L34" i="17" s="1"/>
  <c r="H34" i="17"/>
  <c r="J33" i="17"/>
  <c r="L33" i="17" s="1"/>
  <c r="H33" i="17"/>
  <c r="J32" i="17"/>
  <c r="L32" i="17" s="1"/>
  <c r="H32" i="17"/>
  <c r="J31" i="17"/>
  <c r="L31" i="17" s="1"/>
  <c r="H31" i="17"/>
  <c r="H30" i="17"/>
  <c r="J30" i="17" s="1"/>
  <c r="L30" i="17" s="1"/>
  <c r="H29" i="17"/>
  <c r="J29" i="17" s="1"/>
  <c r="L29" i="17" s="1"/>
  <c r="H28" i="17"/>
  <c r="J28" i="17" s="1"/>
  <c r="L28" i="17" s="1"/>
  <c r="L85" i="16"/>
  <c r="J82" i="16"/>
  <c r="L82" i="16" s="1"/>
  <c r="H82" i="16"/>
  <c r="J81" i="16"/>
  <c r="L81" i="16" s="1"/>
  <c r="H81" i="16"/>
  <c r="J80" i="16"/>
  <c r="L80" i="16" s="1"/>
  <c r="H80" i="16"/>
  <c r="J79" i="16"/>
  <c r="L79" i="16" s="1"/>
  <c r="H79" i="16"/>
  <c r="J78" i="16"/>
  <c r="L78" i="16" s="1"/>
  <c r="H78" i="16"/>
  <c r="J77" i="16"/>
  <c r="L77" i="16" s="1"/>
  <c r="H77" i="16"/>
  <c r="J76" i="16"/>
  <c r="L76" i="16" s="1"/>
  <c r="H76" i="16"/>
  <c r="J75" i="16"/>
  <c r="L75" i="16" s="1"/>
  <c r="H75" i="16"/>
  <c r="J74" i="16"/>
  <c r="L74" i="16" s="1"/>
  <c r="H74" i="16"/>
  <c r="J73" i="16"/>
  <c r="L73" i="16" s="1"/>
  <c r="H73" i="16"/>
  <c r="J72" i="16"/>
  <c r="L72" i="16" s="1"/>
  <c r="H72" i="16"/>
  <c r="J71" i="16"/>
  <c r="L71" i="16" s="1"/>
  <c r="H71" i="16"/>
  <c r="J70" i="16"/>
  <c r="L70" i="16" s="1"/>
  <c r="H70" i="16"/>
  <c r="J69" i="16"/>
  <c r="L69" i="16" s="1"/>
  <c r="H69" i="16"/>
  <c r="J68" i="16"/>
  <c r="L68" i="16" s="1"/>
  <c r="H68" i="16"/>
  <c r="J67" i="16"/>
  <c r="L67" i="16" s="1"/>
  <c r="H67" i="16"/>
  <c r="J66" i="16"/>
  <c r="L66" i="16" s="1"/>
  <c r="H66" i="16"/>
  <c r="J65" i="16"/>
  <c r="L65" i="16" s="1"/>
  <c r="H65" i="16"/>
  <c r="J64" i="16"/>
  <c r="L64" i="16" s="1"/>
  <c r="H64" i="16"/>
  <c r="J63" i="16"/>
  <c r="L63" i="16" s="1"/>
  <c r="H63" i="16"/>
  <c r="J62" i="16"/>
  <c r="L62" i="16" s="1"/>
  <c r="H62" i="16"/>
  <c r="J61" i="16"/>
  <c r="L61" i="16" s="1"/>
  <c r="H61" i="16"/>
  <c r="J60" i="16"/>
  <c r="L60" i="16" s="1"/>
  <c r="H60" i="16"/>
  <c r="J59" i="16"/>
  <c r="L59" i="16" s="1"/>
  <c r="H59" i="16"/>
  <c r="J58" i="16"/>
  <c r="L58" i="16" s="1"/>
  <c r="H58" i="16"/>
  <c r="J57" i="16"/>
  <c r="L57" i="16" s="1"/>
  <c r="H57" i="16"/>
  <c r="J56" i="16"/>
  <c r="L56" i="16" s="1"/>
  <c r="H56" i="16"/>
  <c r="J55" i="16"/>
  <c r="L55" i="16" s="1"/>
  <c r="H55" i="16"/>
  <c r="J54" i="16"/>
  <c r="L54" i="16" s="1"/>
  <c r="H54" i="16"/>
  <c r="J53" i="16"/>
  <c r="L53" i="16" s="1"/>
  <c r="H53" i="16"/>
  <c r="J52" i="16"/>
  <c r="L52" i="16" s="1"/>
  <c r="H52" i="16"/>
  <c r="J51" i="16"/>
  <c r="L51" i="16" s="1"/>
  <c r="H51" i="16"/>
  <c r="J50" i="16"/>
  <c r="L50" i="16" s="1"/>
  <c r="H50" i="16"/>
  <c r="J49" i="16"/>
  <c r="L49" i="16" s="1"/>
  <c r="H49" i="16"/>
  <c r="J48" i="16"/>
  <c r="L48" i="16" s="1"/>
  <c r="H48" i="16"/>
  <c r="H47" i="16"/>
  <c r="J47" i="16" s="1"/>
  <c r="L47" i="16" s="1"/>
  <c r="H46" i="16"/>
  <c r="J46" i="16" s="1"/>
  <c r="L46" i="16" s="1"/>
  <c r="H45" i="16"/>
  <c r="J45" i="16" s="1"/>
  <c r="L45" i="16" s="1"/>
  <c r="H44" i="16"/>
  <c r="J44" i="16" s="1"/>
  <c r="L44" i="16" s="1"/>
  <c r="H43" i="16"/>
  <c r="J43" i="16" s="1"/>
  <c r="L43" i="16" s="1"/>
  <c r="H42" i="16"/>
  <c r="J42" i="16" s="1"/>
  <c r="L42" i="16" s="1"/>
  <c r="H41" i="16"/>
  <c r="J41" i="16" s="1"/>
  <c r="L41" i="16" s="1"/>
  <c r="H40" i="16"/>
  <c r="J40" i="16" s="1"/>
  <c r="L40" i="16" s="1"/>
  <c r="H39" i="16"/>
  <c r="J39" i="16" s="1"/>
  <c r="L39" i="16" s="1"/>
  <c r="H38" i="16"/>
  <c r="J38" i="16" s="1"/>
  <c r="L38" i="16" s="1"/>
  <c r="H37" i="16"/>
  <c r="J37" i="16" s="1"/>
  <c r="L37" i="16" s="1"/>
  <c r="J36" i="16"/>
  <c r="L36" i="16" s="1"/>
  <c r="H36" i="16"/>
  <c r="J35" i="16"/>
  <c r="L35" i="16" s="1"/>
  <c r="H35" i="16"/>
  <c r="J34" i="16"/>
  <c r="L34" i="16" s="1"/>
  <c r="H34" i="16"/>
  <c r="J33" i="16"/>
  <c r="L33" i="16" s="1"/>
  <c r="H33" i="16"/>
  <c r="J32" i="16"/>
  <c r="L32" i="16" s="1"/>
  <c r="H32" i="16"/>
  <c r="J31" i="16"/>
  <c r="L31" i="16" s="1"/>
  <c r="H31" i="16"/>
  <c r="H30" i="16"/>
  <c r="J30" i="16" s="1"/>
  <c r="L30" i="16" s="1"/>
  <c r="H29" i="16"/>
  <c r="J29" i="16" s="1"/>
  <c r="L29" i="16" s="1"/>
  <c r="H28" i="16"/>
  <c r="J28" i="16" s="1"/>
  <c r="L28" i="16" s="1"/>
  <c r="L85" i="15"/>
  <c r="J82" i="15"/>
  <c r="L82" i="15" s="1"/>
  <c r="H82" i="15"/>
  <c r="J81" i="15"/>
  <c r="L81" i="15" s="1"/>
  <c r="H81" i="15"/>
  <c r="J80" i="15"/>
  <c r="L80" i="15" s="1"/>
  <c r="H80" i="15"/>
  <c r="J79" i="15"/>
  <c r="L79" i="15" s="1"/>
  <c r="H79" i="15"/>
  <c r="J78" i="15"/>
  <c r="L78" i="15" s="1"/>
  <c r="H78" i="15"/>
  <c r="J77" i="15"/>
  <c r="L77" i="15" s="1"/>
  <c r="H77" i="15"/>
  <c r="J76" i="15"/>
  <c r="L76" i="15" s="1"/>
  <c r="H76" i="15"/>
  <c r="J75" i="15"/>
  <c r="L75" i="15" s="1"/>
  <c r="H75" i="15"/>
  <c r="J74" i="15"/>
  <c r="L74" i="15" s="1"/>
  <c r="H74" i="15"/>
  <c r="J73" i="15"/>
  <c r="L73" i="15" s="1"/>
  <c r="H73" i="15"/>
  <c r="J72" i="15"/>
  <c r="L72" i="15" s="1"/>
  <c r="H72" i="15"/>
  <c r="J71" i="15"/>
  <c r="L71" i="15" s="1"/>
  <c r="H71" i="15"/>
  <c r="J70" i="15"/>
  <c r="L70" i="15" s="1"/>
  <c r="H70" i="15"/>
  <c r="J69" i="15"/>
  <c r="L69" i="15" s="1"/>
  <c r="H69" i="15"/>
  <c r="J68" i="15"/>
  <c r="L68" i="15" s="1"/>
  <c r="H68" i="15"/>
  <c r="J67" i="15"/>
  <c r="L67" i="15" s="1"/>
  <c r="H67" i="15"/>
  <c r="J66" i="15"/>
  <c r="L66" i="15" s="1"/>
  <c r="H66" i="15"/>
  <c r="J65" i="15"/>
  <c r="L65" i="15" s="1"/>
  <c r="H65" i="15"/>
  <c r="J64" i="15"/>
  <c r="L64" i="15" s="1"/>
  <c r="H64" i="15"/>
  <c r="J63" i="15"/>
  <c r="L63" i="15" s="1"/>
  <c r="H63" i="15"/>
  <c r="J62" i="15"/>
  <c r="L62" i="15" s="1"/>
  <c r="H62" i="15"/>
  <c r="J61" i="15"/>
  <c r="L61" i="15" s="1"/>
  <c r="H61" i="15"/>
  <c r="J60" i="15"/>
  <c r="L60" i="15" s="1"/>
  <c r="H60" i="15"/>
  <c r="J59" i="15"/>
  <c r="L59" i="15" s="1"/>
  <c r="H59" i="15"/>
  <c r="J58" i="15"/>
  <c r="L58" i="15" s="1"/>
  <c r="H58" i="15"/>
  <c r="J57" i="15"/>
  <c r="L57" i="15" s="1"/>
  <c r="H57" i="15"/>
  <c r="J56" i="15"/>
  <c r="L56" i="15" s="1"/>
  <c r="H56" i="15"/>
  <c r="J55" i="15"/>
  <c r="L55" i="15" s="1"/>
  <c r="H55" i="15"/>
  <c r="J54" i="15"/>
  <c r="L54" i="15" s="1"/>
  <c r="H54" i="15"/>
  <c r="J53" i="15"/>
  <c r="L53" i="15" s="1"/>
  <c r="H53" i="15"/>
  <c r="J52" i="15"/>
  <c r="L52" i="15" s="1"/>
  <c r="H52" i="15"/>
  <c r="J51" i="15"/>
  <c r="L51" i="15" s="1"/>
  <c r="H51" i="15"/>
  <c r="J50" i="15"/>
  <c r="L50" i="15" s="1"/>
  <c r="H50" i="15"/>
  <c r="J49" i="15"/>
  <c r="L49" i="15" s="1"/>
  <c r="H49" i="15"/>
  <c r="J48" i="15"/>
  <c r="L48" i="15" s="1"/>
  <c r="H48" i="15"/>
  <c r="H47" i="15"/>
  <c r="J47" i="15" s="1"/>
  <c r="L47" i="15" s="1"/>
  <c r="H46" i="15"/>
  <c r="J46" i="15" s="1"/>
  <c r="L46" i="15" s="1"/>
  <c r="H45" i="15"/>
  <c r="J45" i="15" s="1"/>
  <c r="L45" i="15" s="1"/>
  <c r="H44" i="15"/>
  <c r="J44" i="15" s="1"/>
  <c r="L44" i="15" s="1"/>
  <c r="H43" i="15"/>
  <c r="J43" i="15" s="1"/>
  <c r="L43" i="15" s="1"/>
  <c r="H42" i="15"/>
  <c r="J42" i="15" s="1"/>
  <c r="L42" i="15" s="1"/>
  <c r="H41" i="15"/>
  <c r="J41" i="15" s="1"/>
  <c r="L41" i="15" s="1"/>
  <c r="H40" i="15"/>
  <c r="J40" i="15" s="1"/>
  <c r="L40" i="15" s="1"/>
  <c r="H39" i="15"/>
  <c r="J39" i="15" s="1"/>
  <c r="L39" i="15" s="1"/>
  <c r="H38" i="15"/>
  <c r="J38" i="15" s="1"/>
  <c r="L38" i="15" s="1"/>
  <c r="H37" i="15"/>
  <c r="J37" i="15" s="1"/>
  <c r="L37" i="15" s="1"/>
  <c r="J36" i="15"/>
  <c r="L36" i="15" s="1"/>
  <c r="H36" i="15"/>
  <c r="J35" i="15"/>
  <c r="L35" i="15" s="1"/>
  <c r="H35" i="15"/>
  <c r="J34" i="15"/>
  <c r="L34" i="15" s="1"/>
  <c r="H34" i="15"/>
  <c r="J33" i="15"/>
  <c r="L33" i="15" s="1"/>
  <c r="H33" i="15"/>
  <c r="J32" i="15"/>
  <c r="L32" i="15" s="1"/>
  <c r="H32" i="15"/>
  <c r="J31" i="15"/>
  <c r="L31" i="15" s="1"/>
  <c r="H31" i="15"/>
  <c r="H30" i="15"/>
  <c r="J30" i="15" s="1"/>
  <c r="L30" i="15" s="1"/>
  <c r="H29" i="15"/>
  <c r="J29" i="15" s="1"/>
  <c r="L29" i="15" s="1"/>
  <c r="H28" i="15"/>
  <c r="J28" i="15" s="1"/>
  <c r="L28" i="15" s="1"/>
  <c r="M83" i="14"/>
  <c r="K80" i="14"/>
  <c r="M80" i="14" s="1"/>
  <c r="I80" i="14"/>
  <c r="K79" i="14"/>
  <c r="M79" i="14" s="1"/>
  <c r="I79" i="14"/>
  <c r="K78" i="14"/>
  <c r="M78" i="14" s="1"/>
  <c r="I78" i="14"/>
  <c r="K77" i="14"/>
  <c r="M77" i="14" s="1"/>
  <c r="I77" i="14"/>
  <c r="K76" i="14"/>
  <c r="M76" i="14" s="1"/>
  <c r="I76" i="14"/>
  <c r="K75" i="14"/>
  <c r="M75" i="14" s="1"/>
  <c r="I75" i="14"/>
  <c r="K74" i="14"/>
  <c r="M74" i="14" s="1"/>
  <c r="I74" i="14"/>
  <c r="K73" i="14"/>
  <c r="M73" i="14" s="1"/>
  <c r="I73" i="14"/>
  <c r="K72" i="14"/>
  <c r="M72" i="14" s="1"/>
  <c r="I72" i="14"/>
  <c r="K71" i="14"/>
  <c r="M71" i="14" s="1"/>
  <c r="I71" i="14"/>
  <c r="K70" i="14"/>
  <c r="M70" i="14" s="1"/>
  <c r="I70" i="14"/>
  <c r="K69" i="14"/>
  <c r="M69" i="14" s="1"/>
  <c r="I69" i="14"/>
  <c r="K68" i="14"/>
  <c r="M68" i="14" s="1"/>
  <c r="I68" i="14"/>
  <c r="K67" i="14"/>
  <c r="M67" i="14" s="1"/>
  <c r="I67" i="14"/>
  <c r="K66" i="14"/>
  <c r="M66" i="14" s="1"/>
  <c r="I66" i="14"/>
  <c r="K65" i="14"/>
  <c r="M65" i="14" s="1"/>
  <c r="I65" i="14"/>
  <c r="K64" i="14"/>
  <c r="M64" i="14" s="1"/>
  <c r="I64" i="14"/>
  <c r="K63" i="14"/>
  <c r="M63" i="14" s="1"/>
  <c r="I63" i="14"/>
  <c r="K62" i="14"/>
  <c r="M62" i="14" s="1"/>
  <c r="I62" i="14"/>
  <c r="K61" i="14"/>
  <c r="M61" i="14" s="1"/>
  <c r="I61" i="14"/>
  <c r="K60" i="14"/>
  <c r="M60" i="14" s="1"/>
  <c r="I60" i="14"/>
  <c r="K59" i="14"/>
  <c r="M59" i="14" s="1"/>
  <c r="I59" i="14"/>
  <c r="K58" i="14"/>
  <c r="M58" i="14" s="1"/>
  <c r="I58" i="14"/>
  <c r="K57" i="14"/>
  <c r="M57" i="14" s="1"/>
  <c r="I57" i="14"/>
  <c r="K56" i="14"/>
  <c r="M56" i="14" s="1"/>
  <c r="I56" i="14"/>
  <c r="K55" i="14"/>
  <c r="M55" i="14" s="1"/>
  <c r="I55" i="14"/>
  <c r="K54" i="14"/>
  <c r="M54" i="14" s="1"/>
  <c r="I54" i="14"/>
  <c r="K53" i="14"/>
  <c r="M53" i="14" s="1"/>
  <c r="I53" i="14"/>
  <c r="K52" i="14"/>
  <c r="M52" i="14" s="1"/>
  <c r="I52" i="14"/>
  <c r="K51" i="14"/>
  <c r="M51" i="14" s="1"/>
  <c r="I51" i="14"/>
  <c r="K50" i="14"/>
  <c r="M50" i="14" s="1"/>
  <c r="I50" i="14"/>
  <c r="K49" i="14"/>
  <c r="M49" i="14" s="1"/>
  <c r="I49" i="14"/>
  <c r="K48" i="14"/>
  <c r="M48" i="14" s="1"/>
  <c r="I48" i="14"/>
  <c r="K47" i="14"/>
  <c r="M47" i="14" s="1"/>
  <c r="I47" i="14"/>
  <c r="K46" i="14"/>
  <c r="M46" i="14" s="1"/>
  <c r="I46" i="14"/>
  <c r="I45" i="14"/>
  <c r="K45" i="14" s="1"/>
  <c r="M45" i="14" s="1"/>
  <c r="I44" i="14"/>
  <c r="K44" i="14" s="1"/>
  <c r="M44" i="14" s="1"/>
  <c r="I43" i="14"/>
  <c r="K43" i="14" s="1"/>
  <c r="M43" i="14" s="1"/>
  <c r="I42" i="14"/>
  <c r="K42" i="14" s="1"/>
  <c r="M42" i="14" s="1"/>
  <c r="I41" i="14"/>
  <c r="K41" i="14" s="1"/>
  <c r="M41" i="14" s="1"/>
  <c r="I40" i="14"/>
  <c r="K40" i="14" s="1"/>
  <c r="M40" i="14" s="1"/>
  <c r="I39" i="14"/>
  <c r="K39" i="14" s="1"/>
  <c r="M39" i="14" s="1"/>
  <c r="I38" i="14"/>
  <c r="K38" i="14" s="1"/>
  <c r="M38" i="14" s="1"/>
  <c r="I37" i="14"/>
  <c r="K37" i="14" s="1"/>
  <c r="M37" i="14" s="1"/>
  <c r="I36" i="14"/>
  <c r="K36" i="14" s="1"/>
  <c r="M36" i="14" s="1"/>
  <c r="I35" i="14"/>
  <c r="K35" i="14" s="1"/>
  <c r="M35" i="14" s="1"/>
  <c r="K34" i="14"/>
  <c r="M34" i="14" s="1"/>
  <c r="I34" i="14"/>
  <c r="K33" i="14"/>
  <c r="M33" i="14" s="1"/>
  <c r="I33" i="14"/>
  <c r="K32" i="14"/>
  <c r="M32" i="14" s="1"/>
  <c r="I32" i="14"/>
  <c r="K31" i="14"/>
  <c r="M31" i="14" s="1"/>
  <c r="I31" i="14"/>
  <c r="K30" i="14"/>
  <c r="M30" i="14" s="1"/>
  <c r="I30" i="14"/>
  <c r="I28" i="14"/>
  <c r="K28" i="14" s="1"/>
  <c r="M28" i="14" s="1"/>
  <c r="M84" i="13"/>
  <c r="K81" i="13"/>
  <c r="M81" i="13" s="1"/>
  <c r="I81" i="13"/>
  <c r="K80" i="13"/>
  <c r="M80" i="13" s="1"/>
  <c r="I80" i="13"/>
  <c r="K79" i="13"/>
  <c r="M79" i="13" s="1"/>
  <c r="I79" i="13"/>
  <c r="K78" i="13"/>
  <c r="M78" i="13" s="1"/>
  <c r="I78" i="13"/>
  <c r="K77" i="13"/>
  <c r="M77" i="13" s="1"/>
  <c r="I77" i="13"/>
  <c r="K76" i="13"/>
  <c r="M76" i="13" s="1"/>
  <c r="I76" i="13"/>
  <c r="K75" i="13"/>
  <c r="M75" i="13" s="1"/>
  <c r="I75" i="13"/>
  <c r="K74" i="13"/>
  <c r="M74" i="13" s="1"/>
  <c r="I74" i="13"/>
  <c r="K73" i="13"/>
  <c r="M73" i="13" s="1"/>
  <c r="I73" i="13"/>
  <c r="K72" i="13"/>
  <c r="M72" i="13" s="1"/>
  <c r="I72" i="13"/>
  <c r="K71" i="13"/>
  <c r="M71" i="13" s="1"/>
  <c r="I71" i="13"/>
  <c r="K70" i="13"/>
  <c r="M70" i="13" s="1"/>
  <c r="I70" i="13"/>
  <c r="K69" i="13"/>
  <c r="M69" i="13" s="1"/>
  <c r="I69" i="13"/>
  <c r="K68" i="13"/>
  <c r="M68" i="13" s="1"/>
  <c r="I68" i="13"/>
  <c r="K67" i="13"/>
  <c r="M67" i="13" s="1"/>
  <c r="I67" i="13"/>
  <c r="K66" i="13"/>
  <c r="M66" i="13" s="1"/>
  <c r="I66" i="13"/>
  <c r="K65" i="13"/>
  <c r="M65" i="13" s="1"/>
  <c r="I65" i="13"/>
  <c r="K64" i="13"/>
  <c r="M64" i="13" s="1"/>
  <c r="I64" i="13"/>
  <c r="K63" i="13"/>
  <c r="M63" i="13" s="1"/>
  <c r="I63" i="13"/>
  <c r="K62" i="13"/>
  <c r="M62" i="13" s="1"/>
  <c r="I62" i="13"/>
  <c r="K61" i="13"/>
  <c r="M61" i="13" s="1"/>
  <c r="I61" i="13"/>
  <c r="K60" i="13"/>
  <c r="M60" i="13" s="1"/>
  <c r="I60" i="13"/>
  <c r="K59" i="13"/>
  <c r="M59" i="13" s="1"/>
  <c r="I59" i="13"/>
  <c r="K58" i="13"/>
  <c r="M58" i="13" s="1"/>
  <c r="I58" i="13"/>
  <c r="K57" i="13"/>
  <c r="M57" i="13" s="1"/>
  <c r="I57" i="13"/>
  <c r="K56" i="13"/>
  <c r="M56" i="13" s="1"/>
  <c r="I56" i="13"/>
  <c r="K55" i="13"/>
  <c r="M55" i="13" s="1"/>
  <c r="I55" i="13"/>
  <c r="K54" i="13"/>
  <c r="M54" i="13" s="1"/>
  <c r="I54" i="13"/>
  <c r="K53" i="13"/>
  <c r="M53" i="13" s="1"/>
  <c r="I53" i="13"/>
  <c r="K52" i="13"/>
  <c r="M52" i="13" s="1"/>
  <c r="I52" i="13"/>
  <c r="K51" i="13"/>
  <c r="M51" i="13" s="1"/>
  <c r="I51" i="13"/>
  <c r="K50" i="13"/>
  <c r="M50" i="13" s="1"/>
  <c r="I50" i="13"/>
  <c r="K49" i="13"/>
  <c r="M49" i="13" s="1"/>
  <c r="I49" i="13"/>
  <c r="K48" i="13"/>
  <c r="M48" i="13" s="1"/>
  <c r="I48" i="13"/>
  <c r="K47" i="13"/>
  <c r="M47" i="13" s="1"/>
  <c r="I47" i="13"/>
  <c r="I46" i="13"/>
  <c r="K46" i="13" s="1"/>
  <c r="M46" i="13" s="1"/>
  <c r="I45" i="13"/>
  <c r="K45" i="13" s="1"/>
  <c r="M45" i="13" s="1"/>
  <c r="I44" i="13"/>
  <c r="K44" i="13" s="1"/>
  <c r="M44" i="13" s="1"/>
  <c r="I43" i="13"/>
  <c r="K43" i="13" s="1"/>
  <c r="M43" i="13" s="1"/>
  <c r="I42" i="13"/>
  <c r="K42" i="13" s="1"/>
  <c r="M42" i="13" s="1"/>
  <c r="I41" i="13"/>
  <c r="K41" i="13" s="1"/>
  <c r="M41" i="13" s="1"/>
  <c r="I40" i="13"/>
  <c r="K40" i="13" s="1"/>
  <c r="M40" i="13" s="1"/>
  <c r="I39" i="13"/>
  <c r="K39" i="13" s="1"/>
  <c r="M39" i="13" s="1"/>
  <c r="I38" i="13"/>
  <c r="K38" i="13" s="1"/>
  <c r="M38" i="13" s="1"/>
  <c r="I37" i="13"/>
  <c r="K37" i="13" s="1"/>
  <c r="M37" i="13" s="1"/>
  <c r="I36" i="13"/>
  <c r="K36" i="13" s="1"/>
  <c r="M36" i="13" s="1"/>
  <c r="I28" i="13"/>
  <c r="K28" i="13" s="1"/>
  <c r="M28" i="13" s="1"/>
  <c r="I30" i="13"/>
  <c r="K30" i="13" s="1"/>
  <c r="M30" i="13" s="1"/>
  <c r="L85" i="12"/>
  <c r="J82" i="12"/>
  <c r="L82" i="12" s="1"/>
  <c r="H82" i="12"/>
  <c r="J81" i="12"/>
  <c r="L81" i="12" s="1"/>
  <c r="H81" i="12"/>
  <c r="J80" i="12"/>
  <c r="L80" i="12" s="1"/>
  <c r="H80" i="12"/>
  <c r="J79" i="12"/>
  <c r="L79" i="12" s="1"/>
  <c r="H79" i="12"/>
  <c r="J78" i="12"/>
  <c r="L78" i="12" s="1"/>
  <c r="H78" i="12"/>
  <c r="J77" i="12"/>
  <c r="L77" i="12" s="1"/>
  <c r="H77" i="12"/>
  <c r="J76" i="12"/>
  <c r="L76" i="12" s="1"/>
  <c r="H76" i="12"/>
  <c r="J75" i="12"/>
  <c r="L75" i="12" s="1"/>
  <c r="H75" i="12"/>
  <c r="J74" i="12"/>
  <c r="L74" i="12" s="1"/>
  <c r="H74" i="12"/>
  <c r="J73" i="12"/>
  <c r="L73" i="12" s="1"/>
  <c r="H73" i="12"/>
  <c r="J72" i="12"/>
  <c r="L72" i="12" s="1"/>
  <c r="H72" i="12"/>
  <c r="J71" i="12"/>
  <c r="L71" i="12" s="1"/>
  <c r="H71" i="12"/>
  <c r="J70" i="12"/>
  <c r="L70" i="12" s="1"/>
  <c r="H70" i="12"/>
  <c r="J69" i="12"/>
  <c r="L69" i="12" s="1"/>
  <c r="H69" i="12"/>
  <c r="J68" i="12"/>
  <c r="L68" i="12" s="1"/>
  <c r="H68" i="12"/>
  <c r="J67" i="12"/>
  <c r="L67" i="12" s="1"/>
  <c r="H67" i="12"/>
  <c r="J66" i="12"/>
  <c r="L66" i="12" s="1"/>
  <c r="H66" i="12"/>
  <c r="J65" i="12"/>
  <c r="L65" i="12" s="1"/>
  <c r="H65" i="12"/>
  <c r="J64" i="12"/>
  <c r="L64" i="12" s="1"/>
  <c r="H64" i="12"/>
  <c r="J63" i="12"/>
  <c r="L63" i="12" s="1"/>
  <c r="H63" i="12"/>
  <c r="J62" i="12"/>
  <c r="L62" i="12" s="1"/>
  <c r="H62" i="12"/>
  <c r="J61" i="12"/>
  <c r="L61" i="12" s="1"/>
  <c r="H61" i="12"/>
  <c r="J60" i="12"/>
  <c r="L60" i="12" s="1"/>
  <c r="H60" i="12"/>
  <c r="J59" i="12"/>
  <c r="L59" i="12" s="1"/>
  <c r="H59" i="12"/>
  <c r="J58" i="12"/>
  <c r="L58" i="12" s="1"/>
  <c r="H58" i="12"/>
  <c r="J57" i="12"/>
  <c r="L57" i="12" s="1"/>
  <c r="H57" i="12"/>
  <c r="J56" i="12"/>
  <c r="L56" i="12" s="1"/>
  <c r="H56" i="12"/>
  <c r="J55" i="12"/>
  <c r="L55" i="12" s="1"/>
  <c r="H55" i="12"/>
  <c r="J54" i="12"/>
  <c r="L54" i="12" s="1"/>
  <c r="H54" i="12"/>
  <c r="J53" i="12"/>
  <c r="L53" i="12" s="1"/>
  <c r="H53" i="12"/>
  <c r="J52" i="12"/>
  <c r="L52" i="12" s="1"/>
  <c r="H52" i="12"/>
  <c r="J51" i="12"/>
  <c r="L51" i="12" s="1"/>
  <c r="H51" i="12"/>
  <c r="J50" i="12"/>
  <c r="L50" i="12" s="1"/>
  <c r="H50" i="12"/>
  <c r="J49" i="12"/>
  <c r="L49" i="12" s="1"/>
  <c r="H49" i="12"/>
  <c r="J48" i="12"/>
  <c r="L48" i="12" s="1"/>
  <c r="H48" i="12"/>
  <c r="H47" i="12"/>
  <c r="J47" i="12" s="1"/>
  <c r="L47" i="12" s="1"/>
  <c r="H46" i="12"/>
  <c r="J46" i="12" s="1"/>
  <c r="L46" i="12" s="1"/>
  <c r="H45" i="12"/>
  <c r="J45" i="12" s="1"/>
  <c r="L45" i="12" s="1"/>
  <c r="H44" i="12"/>
  <c r="J44" i="12" s="1"/>
  <c r="L44" i="12" s="1"/>
  <c r="H43" i="12"/>
  <c r="J43" i="12" s="1"/>
  <c r="L43" i="12" s="1"/>
  <c r="H42" i="12"/>
  <c r="J42" i="12" s="1"/>
  <c r="L42" i="12" s="1"/>
  <c r="H41" i="12"/>
  <c r="J41" i="12" s="1"/>
  <c r="L41" i="12" s="1"/>
  <c r="H40" i="12"/>
  <c r="J40" i="12" s="1"/>
  <c r="L40" i="12" s="1"/>
  <c r="H39" i="12"/>
  <c r="J39" i="12" s="1"/>
  <c r="L39" i="12" s="1"/>
  <c r="H38" i="12"/>
  <c r="J38" i="12" s="1"/>
  <c r="L38" i="12" s="1"/>
  <c r="H37" i="12"/>
  <c r="J37" i="12" s="1"/>
  <c r="L37" i="12" s="1"/>
  <c r="J36" i="12"/>
  <c r="L36" i="12" s="1"/>
  <c r="H36" i="12"/>
  <c r="J35" i="12"/>
  <c r="L35" i="12" s="1"/>
  <c r="H35" i="12"/>
  <c r="J34" i="12"/>
  <c r="L34" i="12" s="1"/>
  <c r="H34" i="12"/>
  <c r="J33" i="12"/>
  <c r="L33" i="12" s="1"/>
  <c r="H33" i="12"/>
  <c r="J32" i="12"/>
  <c r="L32" i="12" s="1"/>
  <c r="H32" i="12"/>
  <c r="J31" i="12"/>
  <c r="L31" i="12" s="1"/>
  <c r="H31" i="12"/>
  <c r="J89" i="11"/>
  <c r="L89" i="11" s="1"/>
  <c r="N89" i="11" s="1"/>
  <c r="J40" i="11"/>
  <c r="L40" i="11" s="1"/>
  <c r="N40" i="11" s="1"/>
  <c r="J84" i="11"/>
  <c r="L84" i="11" s="1"/>
  <c r="N84" i="11" s="1"/>
  <c r="L55" i="11" l="1"/>
  <c r="N55" i="11" s="1"/>
  <c r="J100" i="11"/>
  <c r="J135" i="11"/>
  <c r="J97" i="11"/>
  <c r="J33" i="11"/>
  <c r="J94" i="11"/>
  <c r="J133" i="11"/>
  <c r="J101" i="11"/>
  <c r="J109" i="11"/>
  <c r="J120" i="11"/>
  <c r="J136" i="11"/>
  <c r="J147" i="11"/>
  <c r="J78" i="11"/>
  <c r="J145" i="11"/>
  <c r="J114" i="11"/>
  <c r="J132" i="11"/>
  <c r="J49" i="11"/>
  <c r="J107" i="11"/>
  <c r="J69" i="11"/>
  <c r="J37" i="11"/>
  <c r="J111" i="11"/>
  <c r="J42" i="11"/>
  <c r="J110" i="11"/>
  <c r="J124" i="11"/>
  <c r="J108" i="11"/>
  <c r="J123" i="11"/>
  <c r="J85" i="11"/>
  <c r="J90" i="11"/>
  <c r="J106" i="11"/>
  <c r="J128" i="11"/>
  <c r="J87" i="11"/>
  <c r="J141" i="11"/>
  <c r="J140" i="11"/>
  <c r="J126" i="11"/>
  <c r="J127" i="11"/>
  <c r="J62" i="11"/>
  <c r="L100" i="11"/>
  <c r="N100" i="11" s="1"/>
  <c r="L135" i="11"/>
  <c r="N135" i="11" s="1"/>
  <c r="L97" i="11"/>
  <c r="N97" i="11" s="1"/>
  <c r="L33" i="11"/>
  <c r="N33" i="11" s="1"/>
  <c r="L94" i="11"/>
  <c r="N94" i="11" s="1"/>
  <c r="L133" i="11"/>
  <c r="N133" i="11" s="1"/>
  <c r="L101" i="11"/>
  <c r="N101" i="11" s="1"/>
  <c r="L109" i="11"/>
  <c r="N109" i="11" s="1"/>
  <c r="L120" i="11"/>
  <c r="N120" i="11" s="1"/>
  <c r="L136" i="11"/>
  <c r="N136" i="11" s="1"/>
  <c r="L147" i="11"/>
  <c r="N147" i="11" s="1"/>
  <c r="L78" i="11"/>
  <c r="N78" i="11" s="1"/>
  <c r="L145" i="11"/>
  <c r="N145" i="11" s="1"/>
  <c r="L114" i="11"/>
  <c r="N114" i="11" s="1"/>
  <c r="L132" i="11"/>
  <c r="N132" i="11" s="1"/>
  <c r="L49" i="11"/>
  <c r="N49" i="11" s="1"/>
  <c r="L107" i="11"/>
  <c r="N107" i="11" s="1"/>
  <c r="L69" i="11"/>
  <c r="N69" i="11" s="1"/>
  <c r="L37" i="11"/>
  <c r="N37" i="11" s="1"/>
  <c r="L111" i="11"/>
  <c r="N111" i="11" s="1"/>
  <c r="L42" i="11"/>
  <c r="N42" i="11" s="1"/>
  <c r="L110" i="11"/>
  <c r="N110" i="11" s="1"/>
  <c r="L124" i="11"/>
  <c r="N124" i="11" s="1"/>
  <c r="L108" i="11"/>
  <c r="N108" i="11" s="1"/>
  <c r="L123" i="11"/>
  <c r="N123" i="11" s="1"/>
  <c r="L85" i="11"/>
  <c r="N85" i="11" s="1"/>
  <c r="L90" i="11"/>
  <c r="N90" i="11" s="1"/>
  <c r="L106" i="11"/>
  <c r="N106" i="11" s="1"/>
  <c r="L128" i="11"/>
  <c r="N128" i="11" s="1"/>
  <c r="L87" i="11"/>
  <c r="N87" i="11" s="1"/>
  <c r="L95" i="11"/>
  <c r="N95" i="11" s="1"/>
  <c r="L141" i="11"/>
  <c r="N141" i="11" s="1"/>
  <c r="L140" i="11"/>
  <c r="N140" i="11" s="1"/>
  <c r="L126" i="11"/>
  <c r="N126" i="11" s="1"/>
  <c r="L127" i="11"/>
  <c r="N127" i="11" s="1"/>
  <c r="L62" i="11"/>
  <c r="N62" i="11" s="1"/>
  <c r="K80" i="10" l="1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N80" i="10" l="1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M80" i="10"/>
  <c r="M79" i="10"/>
  <c r="M78" i="10"/>
  <c r="M77" i="10"/>
  <c r="M76" i="10"/>
  <c r="M75" i="10"/>
  <c r="M74" i="10"/>
  <c r="M73" i="10"/>
  <c r="M72" i="10"/>
  <c r="M71" i="10"/>
  <c r="M70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48" i="10"/>
  <c r="M47" i="10"/>
  <c r="M46" i="10"/>
  <c r="M45" i="10"/>
  <c r="M44" i="10"/>
  <c r="M43" i="10"/>
  <c r="M41" i="10"/>
  <c r="M40" i="10"/>
  <c r="M39" i="10"/>
  <c r="M38" i="10"/>
  <c r="M37" i="10"/>
  <c r="M35" i="10"/>
  <c r="M32" i="10"/>
  <c r="M31" i="10"/>
  <c r="M29" i="10"/>
  <c r="M28" i="10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M42" i="9"/>
  <c r="M38" i="9"/>
  <c r="M34" i="9"/>
  <c r="M44" i="9"/>
  <c r="M43" i="9"/>
  <c r="M41" i="9"/>
  <c r="M40" i="9"/>
  <c r="M39" i="9"/>
  <c r="M37" i="9"/>
  <c r="M36" i="9"/>
  <c r="M35" i="9"/>
  <c r="M33" i="9"/>
  <c r="M32" i="9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M65" i="8"/>
  <c r="M61" i="8"/>
  <c r="M57" i="8"/>
  <c r="M53" i="8"/>
  <c r="M49" i="8"/>
  <c r="M45" i="8"/>
  <c r="M41" i="8"/>
  <c r="M37" i="8"/>
  <c r="M33" i="8"/>
  <c r="M66" i="8"/>
  <c r="M64" i="8"/>
  <c r="M63" i="8"/>
  <c r="M62" i="8"/>
  <c r="M60" i="8"/>
  <c r="M59" i="8"/>
  <c r="M58" i="8"/>
  <c r="M56" i="8"/>
  <c r="M55" i="8"/>
  <c r="M54" i="8"/>
  <c r="M52" i="8"/>
  <c r="M51" i="8"/>
  <c r="M50" i="8"/>
  <c r="M48" i="8"/>
  <c r="M47" i="8"/>
  <c r="M46" i="8"/>
  <c r="M44" i="8"/>
  <c r="M43" i="8"/>
  <c r="M42" i="8"/>
  <c r="M40" i="8"/>
  <c r="M39" i="8"/>
  <c r="M38" i="8"/>
  <c r="M36" i="8"/>
  <c r="M35" i="8"/>
  <c r="M34" i="8"/>
  <c r="M32" i="8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M62" i="6"/>
  <c r="M58" i="6"/>
  <c r="M54" i="6"/>
  <c r="M50" i="6"/>
  <c r="M46" i="6"/>
  <c r="M42" i="6"/>
  <c r="M63" i="6"/>
  <c r="M61" i="6"/>
  <c r="M60" i="6"/>
  <c r="M59" i="6"/>
  <c r="M57" i="6"/>
  <c r="M56" i="6"/>
  <c r="M55" i="6"/>
  <c r="M53" i="6"/>
  <c r="M52" i="6"/>
  <c r="M51" i="6"/>
  <c r="M49" i="6"/>
  <c r="M48" i="6"/>
  <c r="M47" i="6"/>
  <c r="M45" i="6"/>
  <c r="M44" i="6"/>
  <c r="M43" i="6"/>
  <c r="M41" i="6"/>
  <c r="M40" i="6"/>
  <c r="M39" i="6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M69" i="5"/>
  <c r="M65" i="5"/>
  <c r="M61" i="5"/>
  <c r="M57" i="5"/>
  <c r="M53" i="5"/>
  <c r="M49" i="5"/>
  <c r="M45" i="5"/>
  <c r="M41" i="5"/>
  <c r="M68" i="5"/>
  <c r="M67" i="5"/>
  <c r="M66" i="5"/>
  <c r="M64" i="5"/>
  <c r="M63" i="5"/>
  <c r="M62" i="5"/>
  <c r="M60" i="5"/>
  <c r="M59" i="5"/>
  <c r="M58" i="5"/>
  <c r="M56" i="5"/>
  <c r="M55" i="5"/>
  <c r="M54" i="5"/>
  <c r="M52" i="5"/>
  <c r="M51" i="5"/>
  <c r="M50" i="5"/>
  <c r="M48" i="5"/>
  <c r="M47" i="5"/>
  <c r="M46" i="5"/>
  <c r="M44" i="5"/>
  <c r="M43" i="5"/>
  <c r="M42" i="5"/>
  <c r="M40" i="5"/>
  <c r="M39" i="5"/>
  <c r="M38" i="5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M73" i="4"/>
  <c r="M69" i="4"/>
  <c r="M65" i="4"/>
  <c r="M61" i="4"/>
  <c r="M57" i="4"/>
  <c r="M53" i="4"/>
  <c r="M49" i="4"/>
  <c r="M45" i="4"/>
  <c r="M41" i="4"/>
  <c r="M37" i="4"/>
  <c r="M76" i="4"/>
  <c r="M75" i="4"/>
  <c r="M74" i="4"/>
  <c r="M72" i="4"/>
  <c r="M71" i="4"/>
  <c r="M70" i="4"/>
  <c r="M68" i="4"/>
  <c r="M67" i="4"/>
  <c r="M66" i="4"/>
  <c r="M64" i="4"/>
  <c r="M63" i="4"/>
  <c r="M62" i="4"/>
  <c r="M60" i="4"/>
  <c r="M59" i="4"/>
  <c r="M58" i="4"/>
  <c r="M56" i="4"/>
  <c r="M55" i="4"/>
  <c r="M54" i="4"/>
  <c r="M52" i="4"/>
  <c r="M51" i="4"/>
  <c r="M50" i="4"/>
  <c r="M48" i="4"/>
  <c r="M47" i="4"/>
  <c r="M46" i="4"/>
  <c r="M44" i="4"/>
  <c r="M43" i="4"/>
  <c r="M42" i="4"/>
  <c r="M40" i="4"/>
  <c r="M39" i="4"/>
  <c r="M38" i="4"/>
  <c r="M36" i="4"/>
  <c r="M35" i="4"/>
  <c r="M34" i="4"/>
  <c r="N77" i="3"/>
  <c r="N76" i="3"/>
  <c r="N75" i="3"/>
  <c r="N74" i="3"/>
  <c r="N73" i="3"/>
  <c r="N72" i="3"/>
  <c r="N71" i="3"/>
  <c r="N70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81" i="2"/>
  <c r="M80" i="2"/>
  <c r="M79" i="2"/>
  <c r="M78" i="2"/>
  <c r="M77" i="2"/>
  <c r="M76" i="2"/>
  <c r="M75" i="2"/>
  <c r="M74" i="2"/>
  <c r="M73" i="2"/>
  <c r="M72" i="2"/>
  <c r="M71" i="2"/>
  <c r="M66" i="2"/>
  <c r="M65" i="2"/>
  <c r="M64" i="2"/>
  <c r="M63" i="2"/>
  <c r="M62" i="2"/>
  <c r="M61" i="2"/>
  <c r="M60" i="2"/>
  <c r="M58" i="2"/>
  <c r="M57" i="2"/>
  <c r="M56" i="2"/>
  <c r="M55" i="2"/>
  <c r="M54" i="2"/>
  <c r="M53" i="2"/>
  <c r="M52" i="2"/>
  <c r="M49" i="2"/>
  <c r="M48" i="2"/>
  <c r="M47" i="2"/>
  <c r="M46" i="2"/>
  <c r="M45" i="2"/>
  <c r="M83" i="10"/>
  <c r="M69" i="10"/>
  <c r="M68" i="10"/>
  <c r="M67" i="10"/>
  <c r="M66" i="10"/>
  <c r="M50" i="10"/>
  <c r="M49" i="10"/>
  <c r="M42" i="10"/>
  <c r="M36" i="10"/>
  <c r="M34" i="10"/>
  <c r="M33" i="10"/>
  <c r="M30" i="10"/>
  <c r="M47" i="9"/>
  <c r="M58" i="7"/>
  <c r="M66" i="6"/>
  <c r="M72" i="5"/>
  <c r="M79" i="4"/>
  <c r="M80" i="3"/>
  <c r="M84" i="2"/>
  <c r="M70" i="2"/>
  <c r="M51" i="2"/>
  <c r="M69" i="2" l="1"/>
  <c r="M68" i="2"/>
  <c r="M67" i="2"/>
  <c r="M59" i="2"/>
  <c r="M50" i="2"/>
</calcChain>
</file>

<file path=xl/sharedStrings.xml><?xml version="1.0" encoding="utf-8"?>
<sst xmlns="http://schemas.openxmlformats.org/spreadsheetml/2006/main" count="2003" uniqueCount="217">
  <si>
    <t>Ranking Vétérans Féminins</t>
  </si>
  <si>
    <t>Coefficients:</t>
  </si>
  <si>
    <t xml:space="preserve">place: </t>
  </si>
  <si>
    <t>1er : 50 pts</t>
  </si>
  <si>
    <t>2ème : 40 pts</t>
  </si>
  <si>
    <t>3ème : 30 pts</t>
  </si>
  <si>
    <t>5ème  : 20 pts</t>
  </si>
  <si>
    <t>NC : 10 pts</t>
  </si>
  <si>
    <t xml:space="preserve">level: </t>
  </si>
  <si>
    <t>A : X5</t>
  </si>
  <si>
    <t>B : X3</t>
  </si>
  <si>
    <t>C: X2</t>
  </si>
  <si>
    <t>D: X1</t>
  </si>
  <si>
    <t>Nombre de participants :</t>
  </si>
  <si>
    <t>&lt;5 : X1</t>
  </si>
  <si>
    <t>&lt;10 : X1,5</t>
  </si>
  <si>
    <t>&lt;15: X 2</t>
  </si>
  <si>
    <t>&lt;20: X2,5</t>
  </si>
  <si>
    <t>…</t>
  </si>
  <si>
    <t xml:space="preserve">Participation entraînement fédéral: </t>
  </si>
  <si>
    <t xml:space="preserve">3 pts </t>
  </si>
  <si>
    <t>Points Totaux</t>
  </si>
  <si>
    <t>Tournoi</t>
  </si>
  <si>
    <t>Nom</t>
  </si>
  <si>
    <t>Prénom</t>
  </si>
  <si>
    <t>Age</t>
  </si>
  <si>
    <t>Date</t>
  </si>
  <si>
    <t>Poids</t>
  </si>
  <si>
    <t>Place</t>
  </si>
  <si>
    <t>pts</t>
  </si>
  <si>
    <t>level</t>
  </si>
  <si>
    <t>Total</t>
  </si>
  <si>
    <t>participant</t>
  </si>
  <si>
    <t>points totaux du tournoi</t>
  </si>
  <si>
    <t>Hanci</t>
  </si>
  <si>
    <t>Osman</t>
  </si>
  <si>
    <t>M2</t>
  </si>
  <si>
    <t>Eurometropole Master (FRA)</t>
  </si>
  <si>
    <t>-90</t>
  </si>
  <si>
    <t>A</t>
  </si>
  <si>
    <t>Open Masters Belgium</t>
  </si>
  <si>
    <t>B</t>
  </si>
  <si>
    <t>European Master Championships (SLO)</t>
  </si>
  <si>
    <t>World Master Championship (UAE)</t>
  </si>
  <si>
    <t>Lauria</t>
  </si>
  <si>
    <t>Philippe</t>
  </si>
  <si>
    <t>-81</t>
  </si>
  <si>
    <t>Agostini</t>
  </si>
  <si>
    <t>Ermano</t>
  </si>
  <si>
    <t>M5</t>
  </si>
  <si>
    <t>-60</t>
  </si>
  <si>
    <t>Ermanno</t>
  </si>
  <si>
    <t>Hollevoet</t>
  </si>
  <si>
    <t>Allison</t>
  </si>
  <si>
    <t>F2</t>
  </si>
  <si>
    <t>Eurométropole Master (FRA)</t>
  </si>
  <si>
    <t>-70</t>
  </si>
  <si>
    <t>Open International Tours (FRA)</t>
  </si>
  <si>
    <t>Luisi</t>
  </si>
  <si>
    <t>André</t>
  </si>
  <si>
    <t>M7</t>
  </si>
  <si>
    <t>M8</t>
  </si>
  <si>
    <t>Demiddele</t>
  </si>
  <si>
    <t>Mike</t>
  </si>
  <si>
    <t>M1</t>
  </si>
  <si>
    <t>Burton</t>
  </si>
  <si>
    <t>Arnaud</t>
  </si>
  <si>
    <t>-100</t>
  </si>
  <si>
    <t xml:space="preserve">Burton </t>
  </si>
  <si>
    <t>Open Masters Gerardmer (FRA)</t>
  </si>
  <si>
    <t>Vanhollebeke</t>
  </si>
  <si>
    <t>Fabian</t>
  </si>
  <si>
    <t>M3</t>
  </si>
  <si>
    <t>NC</t>
  </si>
  <si>
    <t>Tafili</t>
  </si>
  <si>
    <t>Drilon</t>
  </si>
  <si>
    <t xml:space="preserve">NC </t>
  </si>
  <si>
    <t>Van De Perre</t>
  </si>
  <si>
    <t>Benoit</t>
  </si>
  <si>
    <t>Tournoi de l'Elvinoise Judo (FRA)</t>
  </si>
  <si>
    <t>C</t>
  </si>
  <si>
    <t>Segers</t>
  </si>
  <si>
    <t>Glenn</t>
  </si>
  <si>
    <t>Mercenier</t>
  </si>
  <si>
    <t>Vincent</t>
  </si>
  <si>
    <t>M4</t>
  </si>
  <si>
    <t>Lenaerts</t>
  </si>
  <si>
    <t>Laurent</t>
  </si>
  <si>
    <t>Viking Masters (FRA)</t>
  </si>
  <si>
    <t>Romain</t>
  </si>
  <si>
    <t>Thomas</t>
  </si>
  <si>
    <t>-73</t>
  </si>
  <si>
    <t>Grumiaux</t>
  </si>
  <si>
    <t xml:space="preserve">Grumiaux </t>
  </si>
  <si>
    <t>M6</t>
  </si>
  <si>
    <t>Castiaux</t>
  </si>
  <si>
    <t>Anaïs</t>
  </si>
  <si>
    <t>-78</t>
  </si>
  <si>
    <t>Milioto</t>
  </si>
  <si>
    <t>Antonino</t>
  </si>
  <si>
    <t xml:space="preserve">Milioto </t>
  </si>
  <si>
    <t>Degrijse</t>
  </si>
  <si>
    <t>Valérie</t>
  </si>
  <si>
    <t>F3</t>
  </si>
  <si>
    <t>-57</t>
  </si>
  <si>
    <t>Dumont</t>
  </si>
  <si>
    <t xml:space="preserve">Dumont </t>
  </si>
  <si>
    <t>Vanderbracht</t>
  </si>
  <si>
    <t>Grégory</t>
  </si>
  <si>
    <t>Gregory</t>
  </si>
  <si>
    <t>Tsiligas</t>
  </si>
  <si>
    <t>Dimitri</t>
  </si>
  <si>
    <t>Couvreur</t>
  </si>
  <si>
    <t>Jean-François</t>
  </si>
  <si>
    <t>Torez</t>
  </si>
  <si>
    <t>Cedric</t>
  </si>
  <si>
    <t>Van Lock</t>
  </si>
  <si>
    <t>Ludo</t>
  </si>
  <si>
    <t>M9</t>
  </si>
  <si>
    <t>Barnich</t>
  </si>
  <si>
    <t>Yvan</t>
  </si>
  <si>
    <t xml:space="preserve">Haine </t>
  </si>
  <si>
    <t>Kevin</t>
  </si>
  <si>
    <t>Jamar</t>
  </si>
  <si>
    <t>Thierry</t>
  </si>
  <si>
    <t>Janczyk</t>
  </si>
  <si>
    <t>Daniel</t>
  </si>
  <si>
    <t>Janti</t>
  </si>
  <si>
    <t>Greg</t>
  </si>
  <si>
    <t>Waltens</t>
  </si>
  <si>
    <t>Marc</t>
  </si>
  <si>
    <t>Wilmet</t>
  </si>
  <si>
    <t>Quentin</t>
  </si>
  <si>
    <t>Borremans</t>
  </si>
  <si>
    <t>Bourlard</t>
  </si>
  <si>
    <t>Stéphanie</t>
  </si>
  <si>
    <t>De Maerteleire</t>
  </si>
  <si>
    <t>Didier</t>
  </si>
  <si>
    <t>Madar</t>
  </si>
  <si>
    <t>Thea</t>
  </si>
  <si>
    <t>Tratsaert</t>
  </si>
  <si>
    <t>Chloe</t>
  </si>
  <si>
    <t>Van Geetsom</t>
  </si>
  <si>
    <t>Christian</t>
  </si>
  <si>
    <t>Aelbrecht</t>
  </si>
  <si>
    <t>Jean-Marc</t>
  </si>
  <si>
    <t>Buhlmann</t>
  </si>
  <si>
    <t>Brice</t>
  </si>
  <si>
    <t>De Meyer</t>
  </si>
  <si>
    <t>Herman</t>
  </si>
  <si>
    <t>Pierre-Olivier</t>
  </si>
  <si>
    <t>Remy</t>
  </si>
  <si>
    <t>Reuff</t>
  </si>
  <si>
    <t>Jérôme</t>
  </si>
  <si>
    <t>Romanskii</t>
  </si>
  <si>
    <t>Abnatoli</t>
  </si>
  <si>
    <t>Urbain</t>
  </si>
  <si>
    <t>Patrice</t>
  </si>
  <si>
    <t>Visee</t>
  </si>
  <si>
    <t>Eric</t>
  </si>
  <si>
    <t>Zharashuev</t>
  </si>
  <si>
    <t>Biyas</t>
  </si>
  <si>
    <t>Bauduin</t>
  </si>
  <si>
    <t>Sophie</t>
  </si>
  <si>
    <t>Digna</t>
  </si>
  <si>
    <t>Marie</t>
  </si>
  <si>
    <t>Janssens</t>
  </si>
  <si>
    <t>Marcos Platero</t>
  </si>
  <si>
    <t>Rezette</t>
  </si>
  <si>
    <t>David</t>
  </si>
  <si>
    <t>Vande Lanoitte</t>
  </si>
  <si>
    <t>Maxime</t>
  </si>
  <si>
    <t>Chevalier</t>
  </si>
  <si>
    <t>Patrick</t>
  </si>
  <si>
    <t>Boufenaya</t>
  </si>
  <si>
    <t>Abdelali</t>
  </si>
  <si>
    <t>Cordaro</t>
  </si>
  <si>
    <t>Peter</t>
  </si>
  <si>
    <t>Debonne</t>
  </si>
  <si>
    <t>Nick</t>
  </si>
  <si>
    <t>Delcourt</t>
  </si>
  <si>
    <t>Jean</t>
  </si>
  <si>
    <t>Hanse</t>
  </si>
  <si>
    <t>Pierre</t>
  </si>
  <si>
    <t>Miguel</t>
  </si>
  <si>
    <t>Jean-Sébastien</t>
  </si>
  <si>
    <t>Morreale</t>
  </si>
  <si>
    <t>Salvatore</t>
  </si>
  <si>
    <t>Termont</t>
  </si>
  <si>
    <t>Terrisse</t>
  </si>
  <si>
    <t>Valentin</t>
  </si>
  <si>
    <t>Zanette</t>
  </si>
  <si>
    <t>Cavaliere</t>
  </si>
  <si>
    <t>Florent</t>
  </si>
  <si>
    <t>Rusmont</t>
  </si>
  <si>
    <t>Dimitry</t>
  </si>
  <si>
    <t>Bruyelle</t>
  </si>
  <si>
    <t>Joachim</t>
  </si>
  <si>
    <t>Caruso</t>
  </si>
  <si>
    <t>Marino</t>
  </si>
  <si>
    <t>Florea</t>
  </si>
  <si>
    <t>Mihai Horea</t>
  </si>
  <si>
    <t>Giot</t>
  </si>
  <si>
    <t>Lassois</t>
  </si>
  <si>
    <t>Maheux</t>
  </si>
  <si>
    <t>Simon</t>
  </si>
  <si>
    <t>Mercier</t>
  </si>
  <si>
    <t>Samuel</t>
  </si>
  <si>
    <t>Neuray</t>
  </si>
  <si>
    <t>Paul</t>
  </si>
  <si>
    <t>Eurométropole Master</t>
  </si>
  <si>
    <t>Ranking Vétérans</t>
  </si>
  <si>
    <t>Eurometropole Master</t>
  </si>
  <si>
    <t>Taflili</t>
  </si>
  <si>
    <t xml:space="preserve">     </t>
  </si>
  <si>
    <t>Tournoi de l'Elvinoise Judo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</si>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</sst>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sz val="10"/>
      <name val="Arial"/>
      <charset val="1"/>
    </font>
    <font>
      <i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9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0" fontId="1" fillId="0" borderId="5" xfId="0" applyFont="1" applyBorder="1"/>
    <xf numFmtId="0" fontId="0" fillId="0" borderId="10" xfId="0" applyBorder="1" applyAlignment="1">
      <alignment horizontal="center"/>
    </xf>
    <xf numFmtId="0" fontId="4" fillId="0" borderId="1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7" fillId="0" borderId="1" xfId="0" applyFont="1" applyBorder="1"/>
    <xf numFmtId="0" fontId="0" fillId="3" borderId="1" xfId="0" applyFill="1" applyBorder="1"/>
    <xf numFmtId="14" fontId="0" fillId="3" borderId="1" xfId="0" applyNumberFormat="1" applyFill="1" applyBorder="1"/>
    <xf numFmtId="1" fontId="0" fillId="3" borderId="1" xfId="0" applyNumberFormat="1" applyFill="1" applyBorder="1"/>
    <xf numFmtId="0" fontId="7" fillId="3" borderId="1" xfId="0" applyFont="1" applyFill="1" applyBorder="1"/>
    <xf numFmtId="0" fontId="8" fillId="0" borderId="0" xfId="0" applyFont="1"/>
    <xf numFmtId="0" fontId="0" fillId="0" borderId="11" xfId="0" applyBorder="1"/>
    <xf numFmtId="0" fontId="0" fillId="0" borderId="12" xfId="0" applyBorder="1"/>
    <xf numFmtId="0" fontId="10" fillId="0" borderId="0" xfId="0" applyFont="1"/>
    <xf numFmtId="0" fontId="10" fillId="0" borderId="1" xfId="0" applyFont="1" applyBorder="1"/>
    <xf numFmtId="14" fontId="0" fillId="0" borderId="0" xfId="0" applyNumberFormat="1"/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7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vertical="top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6" fillId="3" borderId="11" xfId="0" applyFont="1" applyFill="1" applyBorder="1"/>
    <xf numFmtId="1" fontId="0" fillId="3" borderId="11" xfId="0" applyNumberFormat="1" applyFill="1" applyBorder="1"/>
    <xf numFmtId="0" fontId="6" fillId="3" borderId="11" xfId="0" applyFont="1" applyFill="1" applyBorder="1" applyAlignment="1">
      <alignment vertical="center"/>
    </xf>
    <xf numFmtId="0" fontId="0" fillId="3" borderId="1" xfId="0" applyFill="1" applyBorder="1" applyAlignment="1">
      <alignment horizontal="right"/>
    </xf>
    <xf numFmtId="14" fontId="0" fillId="3" borderId="11" xfId="0" applyNumberFormat="1" applyFill="1" applyBorder="1"/>
    <xf numFmtId="1" fontId="0" fillId="3" borderId="2" xfId="0" applyNumberForma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top"/>
    </xf>
    <xf numFmtId="14" fontId="6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6" fillId="3" borderId="11" xfId="0" applyFont="1" applyFill="1" applyBorder="1" applyAlignment="1">
      <alignment vertical="top"/>
    </xf>
    <xf numFmtId="49" fontId="6" fillId="3" borderId="1" xfId="0" applyNumberFormat="1" applyFont="1" applyFill="1" applyBorder="1" applyAlignment="1">
      <alignment horizontal="right"/>
    </xf>
    <xf numFmtId="49" fontId="0" fillId="3" borderId="11" xfId="0" applyNumberForma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0" borderId="15" xfId="0" applyBorder="1"/>
    <xf numFmtId="0" fontId="0" fillId="3" borderId="15" xfId="0" applyFill="1" applyBorder="1"/>
    <xf numFmtId="14" fontId="0" fillId="3" borderId="15" xfId="0" applyNumberFormat="1" applyFill="1" applyBorder="1"/>
    <xf numFmtId="1" fontId="0" fillId="3" borderId="15" xfId="0" applyNumberFormat="1" applyFill="1" applyBorder="1"/>
    <xf numFmtId="0" fontId="5" fillId="3" borderId="15" xfId="0" applyFont="1" applyFill="1" applyBorder="1"/>
    <xf numFmtId="0" fontId="0" fillId="2" borderId="11" xfId="0" applyFill="1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1" xfId="0" applyFont="1" applyFill="1" applyBorder="1"/>
    <xf numFmtId="14" fontId="0" fillId="3" borderId="12" xfId="0" applyNumberFormat="1" applyFill="1" applyBorder="1"/>
    <xf numFmtId="1" fontId="0" fillId="3" borderId="12" xfId="0" applyNumberFormat="1" applyFill="1" applyBorder="1"/>
    <xf numFmtId="14" fontId="0" fillId="0" borderId="15" xfId="0" applyNumberFormat="1" applyBorder="1"/>
    <xf numFmtId="1" fontId="0" fillId="0" borderId="15" xfId="0" applyNumberFormat="1" applyBorder="1"/>
    <xf numFmtId="0" fontId="7" fillId="0" borderId="15" xfId="0" applyFont="1" applyBorder="1"/>
    <xf numFmtId="0" fontId="5" fillId="0" borderId="15" xfId="0" applyFont="1" applyBorder="1"/>
    <xf numFmtId="0" fontId="6" fillId="3" borderId="12" xfId="0" applyFont="1" applyFill="1" applyBorder="1"/>
    <xf numFmtId="0" fontId="6" fillId="3" borderId="15" xfId="0" applyFont="1" applyFill="1" applyBorder="1"/>
    <xf numFmtId="0" fontId="0" fillId="2" borderId="14" xfId="0" applyFill="1" applyBorder="1"/>
    <xf numFmtId="0" fontId="2" fillId="0" borderId="14" xfId="0" applyFont="1" applyBorder="1"/>
    <xf numFmtId="0" fontId="0" fillId="3" borderId="4" xfId="0" applyFill="1" applyBorder="1" applyAlignment="1">
      <alignment vertical="center"/>
    </xf>
    <xf numFmtId="0" fontId="6" fillId="3" borderId="4" xfId="0" applyFont="1" applyFill="1" applyBorder="1"/>
    <xf numFmtId="0" fontId="6" fillId="3" borderId="14" xfId="0" applyFont="1" applyFill="1" applyBorder="1"/>
    <xf numFmtId="0" fontId="6" fillId="3" borderId="14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4" borderId="1" xfId="0" applyFill="1" applyBorder="1"/>
    <xf numFmtId="0" fontId="10" fillId="0" borderId="15" xfId="0" applyFont="1" applyBorder="1"/>
    <xf numFmtId="0" fontId="0" fillId="4" borderId="15" xfId="0" applyFill="1" applyBorder="1"/>
    <xf numFmtId="0" fontId="2" fillId="0" borderId="4" xfId="0" applyFont="1" applyBorder="1"/>
    <xf numFmtId="0" fontId="0" fillId="3" borderId="9" xfId="0" applyFill="1" applyBorder="1"/>
    <xf numFmtId="0" fontId="5" fillId="3" borderId="14" xfId="0" applyFont="1" applyFill="1" applyBorder="1"/>
    <xf numFmtId="0" fontId="0" fillId="3" borderId="14" xfId="0" applyFill="1" applyBorder="1"/>
    <xf numFmtId="0" fontId="11" fillId="3" borderId="14" xfId="0" applyFont="1" applyFill="1" applyBorder="1" applyAlignment="1">
      <alignment vertical="center"/>
    </xf>
    <xf numFmtId="0" fontId="11" fillId="3" borderId="14" xfId="0" applyFont="1" applyFill="1" applyBorder="1"/>
    <xf numFmtId="0" fontId="5" fillId="3" borderId="14" xfId="0" applyFont="1" applyFill="1" applyBorder="1" applyAlignment="1">
      <alignment vertical="center"/>
    </xf>
    <xf numFmtId="1" fontId="0" fillId="0" borderId="0" xfId="0" applyNumberFormat="1"/>
    <xf numFmtId="1" fontId="4" fillId="0" borderId="1" xfId="0" applyNumberFormat="1" applyFont="1" applyBorder="1"/>
    <xf numFmtId="1" fontId="3" fillId="2" borderId="1" xfId="0" applyNumberFormat="1" applyFont="1" applyFill="1" applyBorder="1"/>
    <xf numFmtId="1" fontId="7" fillId="3" borderId="1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/>
    <xf numFmtId="1" fontId="7" fillId="3" borderId="11" xfId="0" applyNumberFormat="1" applyFont="1" applyFill="1" applyBorder="1"/>
    <xf numFmtId="1" fontId="0" fillId="0" borderId="10" xfId="0" applyNumberFormat="1" applyBorder="1" applyAlignment="1">
      <alignment horizontal="center"/>
    </xf>
    <xf numFmtId="1" fontId="7" fillId="3" borderId="12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center"/>
    </xf>
    <xf numFmtId="1" fontId="3" fillId="2" borderId="11" xfId="0" applyNumberFormat="1" applyFont="1" applyFill="1" applyBorder="1"/>
    <xf numFmtId="1" fontId="7" fillId="3" borderId="15" xfId="0" applyNumberFormat="1" applyFont="1" applyFill="1" applyBorder="1" applyAlignment="1">
      <alignment vertical="center"/>
    </xf>
    <xf numFmtId="1" fontId="7" fillId="3" borderId="15" xfId="0" applyNumberFormat="1" applyFont="1" applyFill="1" applyBorder="1"/>
    <xf numFmtId="1" fontId="7" fillId="3" borderId="12" xfId="0" applyNumberFormat="1" applyFont="1" applyFill="1" applyBorder="1"/>
    <xf numFmtId="1" fontId="7" fillId="0" borderId="15" xfId="0" applyNumberFormat="1" applyFont="1" applyBorder="1"/>
    <xf numFmtId="1" fontId="7" fillId="0" borderId="1" xfId="0" applyNumberFormat="1" applyFont="1" applyBorder="1"/>
    <xf numFmtId="14" fontId="6" fillId="3" borderId="11" xfId="0" applyNumberFormat="1" applyFont="1" applyFill="1" applyBorder="1"/>
    <xf numFmtId="0" fontId="12" fillId="3" borderId="14" xfId="0" applyFont="1" applyFill="1" applyBorder="1"/>
    <xf numFmtId="0" fontId="12" fillId="3" borderId="1" xfId="0" applyFont="1" applyFill="1" applyBorder="1"/>
    <xf numFmtId="0" fontId="0" fillId="0" borderId="18" xfId="0" applyBorder="1"/>
    <xf numFmtId="0" fontId="6" fillId="3" borderId="14" xfId="0" applyFont="1" applyFill="1" applyBorder="1" applyAlignment="1">
      <alignment vertical="top"/>
    </xf>
    <xf numFmtId="0" fontId="12" fillId="3" borderId="15" xfId="0" applyFont="1" applyFill="1" applyBorder="1"/>
    <xf numFmtId="0" fontId="0" fillId="0" borderId="20" xfId="0" applyBorder="1"/>
    <xf numFmtId="0" fontId="6" fillId="3" borderId="15" xfId="0" applyFont="1" applyFill="1" applyBorder="1" applyAlignment="1">
      <alignment vertical="center"/>
    </xf>
    <xf numFmtId="1" fontId="13" fillId="3" borderId="1" xfId="0" applyNumberFormat="1" applyFont="1" applyFill="1" applyBorder="1"/>
    <xf numFmtId="0" fontId="0" fillId="3" borderId="17" xfId="0" applyFill="1" applyBorder="1"/>
    <xf numFmtId="49" fontId="6" fillId="3" borderId="14" xfId="0" applyNumberFormat="1" applyFont="1" applyFill="1" applyBorder="1" applyAlignment="1">
      <alignment horizontal="right"/>
    </xf>
    <xf numFmtId="0" fontId="0" fillId="0" borderId="23" xfId="0" applyBorder="1"/>
    <xf numFmtId="0" fontId="0" fillId="0" borderId="14" xfId="0" applyBorder="1"/>
    <xf numFmtId="0" fontId="12" fillId="0" borderId="1" xfId="0" applyFont="1" applyBorder="1"/>
    <xf numFmtId="0" fontId="0" fillId="0" borderId="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0" fillId="0" borderId="2" xfId="0" applyBorder="1"/>
    <xf numFmtId="0" fontId="12" fillId="0" borderId="4" xfId="0" applyFont="1" applyBorder="1"/>
    <xf numFmtId="0" fontId="12" fillId="0" borderId="11" xfId="0" applyFont="1" applyBorder="1"/>
    <xf numFmtId="0" fontId="12" fillId="0" borderId="14" xfId="0" applyFont="1" applyBorder="1"/>
    <xf numFmtId="1" fontId="13" fillId="3" borderId="11" xfId="0" applyNumberFormat="1" applyFont="1" applyFill="1" applyBorder="1"/>
    <xf numFmtId="0" fontId="0" fillId="3" borderId="0" xfId="0" applyFill="1"/>
    <xf numFmtId="1" fontId="13" fillId="3" borderId="15" xfId="0" applyNumberFormat="1" applyFont="1" applyFill="1" applyBorder="1"/>
    <xf numFmtId="0" fontId="6" fillId="3" borderId="15" xfId="0" applyFont="1" applyFill="1" applyBorder="1" applyAlignment="1">
      <alignment vertical="top"/>
    </xf>
    <xf numFmtId="49" fontId="6" fillId="3" borderId="15" xfId="0" applyNumberFormat="1" applyFont="1" applyFill="1" applyBorder="1" applyAlignment="1">
      <alignment horizontal="right"/>
    </xf>
    <xf numFmtId="0" fontId="0" fillId="0" borderId="16" xfId="0" applyBorder="1"/>
    <xf numFmtId="0" fontId="6" fillId="3" borderId="15" xfId="0" applyFont="1" applyFill="1" applyBorder="1" applyAlignment="1">
      <alignment horizontal="right"/>
    </xf>
    <xf numFmtId="0" fontId="12" fillId="3" borderId="22" xfId="0" applyFont="1" applyFill="1" applyBorder="1"/>
    <xf numFmtId="0" fontId="6" fillId="3" borderId="16" xfId="0" applyFont="1" applyFill="1" applyBorder="1" applyAlignment="1">
      <alignment vertical="center"/>
    </xf>
    <xf numFmtId="0" fontId="12" fillId="3" borderId="19" xfId="0" applyFont="1" applyFill="1" applyBorder="1"/>
    <xf numFmtId="0" fontId="12" fillId="3" borderId="21" xfId="0" applyFont="1" applyFill="1" applyBorder="1"/>
    <xf numFmtId="0" fontId="12" fillId="0" borderId="9" xfId="0" applyFont="1" applyBorder="1"/>
    <xf numFmtId="0" fontId="12" fillId="0" borderId="12" xfId="0" applyFont="1" applyBorder="1"/>
    <xf numFmtId="0" fontId="14" fillId="3" borderId="14" xfId="0" applyFont="1" applyFill="1" applyBorder="1"/>
    <xf numFmtId="0" fontId="12" fillId="0" borderId="15" xfId="0" applyFont="1" applyBorder="1"/>
    <xf numFmtId="0" fontId="0" fillId="0" borderId="15" xfId="0" applyBorder="1" applyAlignment="1">
      <alignment horizontal="right"/>
    </xf>
    <xf numFmtId="0" fontId="14" fillId="3" borderId="15" xfId="0" applyFont="1" applyFill="1" applyBorder="1"/>
    <xf numFmtId="0" fontId="14" fillId="3" borderId="17" xfId="0" applyFont="1" applyFill="1" applyBorder="1"/>
    <xf numFmtId="164" fontId="7" fillId="3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13" fillId="3" borderId="12" xfId="0" applyNumberFormat="1" applyFont="1" applyFill="1" applyBorder="1"/>
    <xf numFmtId="164" fontId="7" fillId="3" borderId="1" xfId="0" applyNumberFormat="1" applyFont="1" applyFill="1" applyBorder="1"/>
    <xf numFmtId="0" fontId="5" fillId="3" borderId="16" xfId="0" applyFont="1" applyFill="1" applyBorder="1"/>
    <xf numFmtId="0" fontId="5" fillId="0" borderId="16" xfId="0" applyFont="1" applyBorder="1"/>
    <xf numFmtId="1" fontId="13" fillId="3" borderId="15" xfId="0" applyNumberFormat="1" applyFont="1" applyFill="1" applyBorder="1" applyAlignment="1">
      <alignment vertical="center"/>
    </xf>
    <xf numFmtId="14" fontId="0" fillId="0" borderId="1" xfId="0" applyNumberFormat="1" applyBorder="1"/>
    <xf numFmtId="14" fontId="6" fillId="3" borderId="15" xfId="0" applyNumberFormat="1" applyFont="1" applyFill="1" applyBorder="1"/>
    <xf numFmtId="14" fontId="0" fillId="0" borderId="11" xfId="0" applyNumberFormat="1" applyBorder="1"/>
    <xf numFmtId="0" fontId="7" fillId="0" borderId="11" xfId="0" applyFont="1" applyBorder="1"/>
    <xf numFmtId="0" fontId="12" fillId="3" borderId="4" xfId="0" applyFont="1" applyFill="1" applyBorder="1"/>
    <xf numFmtId="0" fontId="12" fillId="3" borderId="11" xfId="0" applyFont="1" applyFill="1" applyBorder="1"/>
    <xf numFmtId="0" fontId="12" fillId="0" borderId="16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4" xfId="0" applyBorder="1"/>
    <xf numFmtId="0" fontId="12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3" borderId="25" xfId="0" applyFill="1" applyBorder="1"/>
    <xf numFmtId="14" fontId="0" fillId="3" borderId="25" xfId="0" applyNumberFormat="1" applyFill="1" applyBorder="1"/>
    <xf numFmtId="49" fontId="6" fillId="3" borderId="12" xfId="0" applyNumberFormat="1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7" fillId="0" borderId="12" xfId="0" applyFont="1" applyBorder="1"/>
    <xf numFmtId="0" fontId="12" fillId="3" borderId="23" xfId="0" applyFont="1" applyFill="1" applyBorder="1"/>
    <xf numFmtId="0" fontId="6" fillId="3" borderId="18" xfId="0" applyFont="1" applyFill="1" applyBorder="1"/>
    <xf numFmtId="0" fontId="0" fillId="3" borderId="18" xfId="0" applyFill="1" applyBorder="1"/>
    <xf numFmtId="14" fontId="0" fillId="3" borderId="18" xfId="0" applyNumberFormat="1" applyFill="1" applyBorder="1"/>
    <xf numFmtId="49" fontId="6" fillId="3" borderId="18" xfId="0" applyNumberFormat="1" applyFont="1" applyFill="1" applyBorder="1" applyAlignment="1">
      <alignment horizontal="right"/>
    </xf>
    <xf numFmtId="1" fontId="0" fillId="3" borderId="18" xfId="0" applyNumberFormat="1" applyFill="1" applyBorder="1"/>
    <xf numFmtId="0" fontId="12" fillId="0" borderId="23" xfId="0" applyFont="1" applyBorder="1"/>
    <xf numFmtId="0" fontId="6" fillId="3" borderId="23" xfId="0" applyFont="1" applyFill="1" applyBorder="1" applyAlignment="1">
      <alignment vertical="center"/>
    </xf>
    <xf numFmtId="0" fontId="12" fillId="0" borderId="18" xfId="0" applyFont="1" applyBorder="1"/>
    <xf numFmtId="0" fontId="6" fillId="3" borderId="23" xfId="0" applyFont="1" applyFill="1" applyBorder="1"/>
    <xf numFmtId="0" fontId="14" fillId="0" borderId="15" xfId="0" applyFont="1" applyBorder="1"/>
    <xf numFmtId="0" fontId="6" fillId="3" borderId="22" xfId="0" applyFont="1" applyFill="1" applyBorder="1"/>
    <xf numFmtId="0" fontId="6" fillId="3" borderId="9" xfId="0" applyFont="1" applyFill="1" applyBorder="1"/>
    <xf numFmtId="0" fontId="0" fillId="0" borderId="25" xfId="0" applyBorder="1"/>
    <xf numFmtId="0" fontId="6" fillId="3" borderId="19" xfId="0" applyFont="1" applyFill="1" applyBorder="1"/>
    <xf numFmtId="0" fontId="6" fillId="3" borderId="25" xfId="0" applyFont="1" applyFill="1" applyBorder="1"/>
    <xf numFmtId="0" fontId="6" fillId="3" borderId="0" xfId="0" applyFont="1" applyFill="1" applyBorder="1"/>
    <xf numFmtId="14" fontId="0" fillId="0" borderId="25" xfId="0" applyNumberFormat="1" applyBorder="1"/>
    <xf numFmtId="14" fontId="6" fillId="3" borderId="0" xfId="0" applyNumberFormat="1" applyFont="1" applyFill="1" applyBorder="1"/>
    <xf numFmtId="0" fontId="0" fillId="0" borderId="0" xfId="0" applyBorder="1" applyAlignment="1">
      <alignment horizontal="right"/>
    </xf>
    <xf numFmtId="1" fontId="7" fillId="3" borderId="18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1253490</xdr:colOff>
      <xdr:row>17</xdr:row>
      <xdr:rowOff>137160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83</xdr:row>
      <xdr:rowOff>68580</xdr:rowOff>
    </xdr:from>
    <xdr:to>
      <xdr:col>4</xdr:col>
      <xdr:colOff>102870</xdr:colOff>
      <xdr:row>94</xdr:row>
      <xdr:rowOff>135255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83</xdr:row>
      <xdr:rowOff>15240</xdr:rowOff>
    </xdr:from>
    <xdr:to>
      <xdr:col>5</xdr:col>
      <xdr:colOff>731520</xdr:colOff>
      <xdr:row>94</xdr:row>
      <xdr:rowOff>165735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83</xdr:row>
      <xdr:rowOff>0</xdr:rowOff>
    </xdr:from>
    <xdr:to>
      <xdr:col>8</xdr:col>
      <xdr:colOff>192405</xdr:colOff>
      <xdr:row>95</xdr:row>
      <xdr:rowOff>81915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83</xdr:row>
      <xdr:rowOff>0</xdr:rowOff>
    </xdr:from>
    <xdr:to>
      <xdr:col>13</xdr:col>
      <xdr:colOff>777240</xdr:colOff>
      <xdr:row>95</xdr:row>
      <xdr:rowOff>142875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1339215</xdr:colOff>
      <xdr:row>17</xdr:row>
      <xdr:rowOff>137160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79</xdr:row>
      <xdr:rowOff>68580</xdr:rowOff>
    </xdr:from>
    <xdr:to>
      <xdr:col>4</xdr:col>
      <xdr:colOff>188595</xdr:colOff>
      <xdr:row>90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79</xdr:row>
      <xdr:rowOff>15240</xdr:rowOff>
    </xdr:from>
    <xdr:to>
      <xdr:col>5</xdr:col>
      <xdr:colOff>731520</xdr:colOff>
      <xdr:row>90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79</xdr:row>
      <xdr:rowOff>0</xdr:rowOff>
    </xdr:from>
    <xdr:to>
      <xdr:col>9</xdr:col>
      <xdr:colOff>59055</xdr:colOff>
      <xdr:row>91</xdr:row>
      <xdr:rowOff>91440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79</xdr:row>
      <xdr:rowOff>0</xdr:rowOff>
    </xdr:from>
    <xdr:to>
      <xdr:col>13</xdr:col>
      <xdr:colOff>777240</xdr:colOff>
      <xdr:row>91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1424940</xdr:colOff>
      <xdr:row>17</xdr:row>
      <xdr:rowOff>137160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78</xdr:row>
      <xdr:rowOff>68580</xdr:rowOff>
    </xdr:from>
    <xdr:to>
      <xdr:col>4</xdr:col>
      <xdr:colOff>274320</xdr:colOff>
      <xdr:row>89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78</xdr:row>
      <xdr:rowOff>15240</xdr:rowOff>
    </xdr:from>
    <xdr:to>
      <xdr:col>5</xdr:col>
      <xdr:colOff>731520</xdr:colOff>
      <xdr:row>89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78</xdr:row>
      <xdr:rowOff>0</xdr:rowOff>
    </xdr:from>
    <xdr:to>
      <xdr:col>8</xdr:col>
      <xdr:colOff>192405</xdr:colOff>
      <xdr:row>90</xdr:row>
      <xdr:rowOff>91440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78</xdr:row>
      <xdr:rowOff>0</xdr:rowOff>
    </xdr:from>
    <xdr:to>
      <xdr:col>13</xdr:col>
      <xdr:colOff>777240</xdr:colOff>
      <xdr:row>90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1424940</xdr:colOff>
      <xdr:row>17</xdr:row>
      <xdr:rowOff>137160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71</xdr:row>
      <xdr:rowOff>68580</xdr:rowOff>
    </xdr:from>
    <xdr:to>
      <xdr:col>4</xdr:col>
      <xdr:colOff>274320</xdr:colOff>
      <xdr:row>82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71</xdr:row>
      <xdr:rowOff>15240</xdr:rowOff>
    </xdr:from>
    <xdr:to>
      <xdr:col>5</xdr:col>
      <xdr:colOff>731520</xdr:colOff>
      <xdr:row>82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71</xdr:row>
      <xdr:rowOff>0</xdr:rowOff>
    </xdr:from>
    <xdr:to>
      <xdr:col>8</xdr:col>
      <xdr:colOff>192405</xdr:colOff>
      <xdr:row>83</xdr:row>
      <xdr:rowOff>91440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71</xdr:row>
      <xdr:rowOff>0</xdr:rowOff>
    </xdr:from>
    <xdr:to>
      <xdr:col>13</xdr:col>
      <xdr:colOff>777240</xdr:colOff>
      <xdr:row>83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1386840</xdr:colOff>
      <xdr:row>17</xdr:row>
      <xdr:rowOff>137160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65</xdr:row>
      <xdr:rowOff>68580</xdr:rowOff>
    </xdr:from>
    <xdr:to>
      <xdr:col>4</xdr:col>
      <xdr:colOff>236220</xdr:colOff>
      <xdr:row>76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65</xdr:row>
      <xdr:rowOff>15240</xdr:rowOff>
    </xdr:from>
    <xdr:to>
      <xdr:col>5</xdr:col>
      <xdr:colOff>731520</xdr:colOff>
      <xdr:row>76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65</xdr:row>
      <xdr:rowOff>0</xdr:rowOff>
    </xdr:from>
    <xdr:to>
      <xdr:col>8</xdr:col>
      <xdr:colOff>192405</xdr:colOff>
      <xdr:row>77</xdr:row>
      <xdr:rowOff>91440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65</xdr:row>
      <xdr:rowOff>0</xdr:rowOff>
    </xdr:from>
    <xdr:to>
      <xdr:col>13</xdr:col>
      <xdr:colOff>777240</xdr:colOff>
      <xdr:row>77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1424940</xdr:colOff>
      <xdr:row>17</xdr:row>
      <xdr:rowOff>137160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57</xdr:row>
      <xdr:rowOff>68580</xdr:rowOff>
    </xdr:from>
    <xdr:to>
      <xdr:col>4</xdr:col>
      <xdr:colOff>274320</xdr:colOff>
      <xdr:row>68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57</xdr:row>
      <xdr:rowOff>15240</xdr:rowOff>
    </xdr:from>
    <xdr:to>
      <xdr:col>5</xdr:col>
      <xdr:colOff>731520</xdr:colOff>
      <xdr:row>68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57</xdr:row>
      <xdr:rowOff>0</xdr:rowOff>
    </xdr:from>
    <xdr:to>
      <xdr:col>8</xdr:col>
      <xdr:colOff>192405</xdr:colOff>
      <xdr:row>69</xdr:row>
      <xdr:rowOff>91440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57</xdr:row>
      <xdr:rowOff>0</xdr:rowOff>
    </xdr:from>
    <xdr:to>
      <xdr:col>13</xdr:col>
      <xdr:colOff>777240</xdr:colOff>
      <xdr:row>69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1263015</xdr:colOff>
      <xdr:row>16</xdr:row>
      <xdr:rowOff>175260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68</xdr:row>
      <xdr:rowOff>0</xdr:rowOff>
    </xdr:from>
    <xdr:to>
      <xdr:col>4</xdr:col>
      <xdr:colOff>20955</xdr:colOff>
      <xdr:row>78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357884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449580</xdr:colOff>
      <xdr:row>68</xdr:row>
      <xdr:rowOff>0</xdr:rowOff>
    </xdr:from>
    <xdr:to>
      <xdr:col>5</xdr:col>
      <xdr:colOff>434340</xdr:colOff>
      <xdr:row>79</xdr:row>
      <xdr:rowOff>55245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357884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</xdr:colOff>
      <xdr:row>67</xdr:row>
      <xdr:rowOff>160020</xdr:rowOff>
    </xdr:from>
    <xdr:to>
      <xdr:col>8</xdr:col>
      <xdr:colOff>15240</xdr:colOff>
      <xdr:row>79</xdr:row>
      <xdr:rowOff>135255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6840" y="1355598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83820</xdr:colOff>
      <xdr:row>67</xdr:row>
      <xdr:rowOff>160020</xdr:rowOff>
    </xdr:from>
    <xdr:to>
      <xdr:col>14</xdr:col>
      <xdr:colOff>175260</xdr:colOff>
      <xdr:row>80</xdr:row>
      <xdr:rowOff>5715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6260" y="13555980"/>
          <a:ext cx="2346960" cy="23469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1424940</xdr:colOff>
      <xdr:row>16</xdr:row>
      <xdr:rowOff>175260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46</xdr:row>
      <xdr:rowOff>68580</xdr:rowOff>
    </xdr:from>
    <xdr:to>
      <xdr:col>4</xdr:col>
      <xdr:colOff>274320</xdr:colOff>
      <xdr:row>57</xdr:row>
      <xdr:rowOff>40005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46</xdr:row>
      <xdr:rowOff>15240</xdr:rowOff>
    </xdr:from>
    <xdr:to>
      <xdr:col>5</xdr:col>
      <xdr:colOff>731520</xdr:colOff>
      <xdr:row>57</xdr:row>
      <xdr:rowOff>70485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46</xdr:row>
      <xdr:rowOff>0</xdr:rowOff>
    </xdr:from>
    <xdr:to>
      <xdr:col>8</xdr:col>
      <xdr:colOff>192405</xdr:colOff>
      <xdr:row>57</xdr:row>
      <xdr:rowOff>167640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46</xdr:row>
      <xdr:rowOff>0</xdr:rowOff>
    </xdr:from>
    <xdr:to>
      <xdr:col>13</xdr:col>
      <xdr:colOff>777240</xdr:colOff>
      <xdr:row>58</xdr:row>
      <xdr:rowOff>38100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</xdr:row>
      <xdr:rowOff>167640</xdr:rowOff>
    </xdr:from>
    <xdr:to>
      <xdr:col>4</xdr:col>
      <xdr:colOff>1424940</xdr:colOff>
      <xdr:row>17</xdr:row>
      <xdr:rowOff>137160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94488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82</xdr:row>
      <xdr:rowOff>68580</xdr:rowOff>
    </xdr:from>
    <xdr:to>
      <xdr:col>4</xdr:col>
      <xdr:colOff>274320</xdr:colOff>
      <xdr:row>93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659100"/>
          <a:ext cx="208788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746760</xdr:colOff>
      <xdr:row>82</xdr:row>
      <xdr:rowOff>15240</xdr:rowOff>
    </xdr:from>
    <xdr:to>
      <xdr:col>5</xdr:col>
      <xdr:colOff>731520</xdr:colOff>
      <xdr:row>93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5605760"/>
          <a:ext cx="2171700" cy="2171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82</xdr:row>
      <xdr:rowOff>0</xdr:rowOff>
    </xdr:from>
    <xdr:to>
      <xdr:col>8</xdr:col>
      <xdr:colOff>192405</xdr:colOff>
      <xdr:row>94</xdr:row>
      <xdr:rowOff>91440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559052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525780</xdr:colOff>
      <xdr:row>82</xdr:row>
      <xdr:rowOff>0</xdr:rowOff>
    </xdr:from>
    <xdr:to>
      <xdr:col>13</xdr:col>
      <xdr:colOff>777240</xdr:colOff>
      <xdr:row>94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660" y="15590520"/>
          <a:ext cx="2346960" cy="234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1"/>
  <sheetViews>
    <sheetView tabSelected="1" topLeftCell="A84" workbookViewId="0">
      <selection activeCell="E1" sqref="E1:E1048576"/>
    </sheetView>
  </sheetViews>
  <sheetFormatPr defaultColWidth="11.42578125" defaultRowHeight="15" customHeight="1"/>
  <cols>
    <col min="2" max="2" width="18.5703125" bestFit="1" customWidth="1"/>
    <col min="3" max="3" width="14.28515625" bestFit="1" customWidth="1"/>
    <col min="4" max="4" width="9.28515625" customWidth="1"/>
    <col min="5" max="5" width="9" hidden="1" customWidth="1"/>
    <col min="6" max="6" width="34.42578125" bestFit="1" customWidth="1"/>
    <col min="7" max="7" width="12.140625" customWidth="1"/>
    <col min="8" max="8" width="23.28515625" bestFit="1" customWidth="1"/>
    <col min="9" max="9" width="21.42578125" bestFit="1" customWidth="1"/>
    <col min="10" max="10" width="3.42578125" bestFit="1" customWidth="1"/>
    <col min="11" max="11" width="4.7109375" bestFit="1" customWidth="1"/>
    <col min="12" max="12" width="5.28515625" bestFit="1" customWidth="1"/>
    <col min="13" max="13" width="9.7109375" bestFit="1" customWidth="1"/>
    <col min="14" max="14" width="20.7109375" style="97" bestFit="1" customWidth="1"/>
    <col min="15" max="15" width="12.140625" style="97" bestFit="1" customWidth="1"/>
    <col min="16" max="16" width="11.5703125" customWidth="1"/>
    <col min="17" max="17" width="20.7109375" bestFit="1" customWidth="1"/>
  </cols>
  <sheetData>
    <row r="1" spans="7:9" ht="61.5">
      <c r="G1" s="25" t="s">
        <v>0</v>
      </c>
    </row>
    <row r="2" spans="7:9" ht="61.5">
      <c r="G2" s="25"/>
      <c r="I2" s="25">
        <v>2023</v>
      </c>
    </row>
    <row r="4" spans="7:9">
      <c r="G4" s="7" t="s">
        <v>1</v>
      </c>
      <c r="H4" s="8" t="s">
        <v>2</v>
      </c>
      <c r="I4" s="1" t="s">
        <v>3</v>
      </c>
    </row>
    <row r="5" spans="7:9">
      <c r="G5" s="2"/>
      <c r="I5" s="3" t="s">
        <v>4</v>
      </c>
    </row>
    <row r="6" spans="7:9">
      <c r="G6" s="2"/>
      <c r="I6" s="3" t="s">
        <v>5</v>
      </c>
    </row>
    <row r="7" spans="7:9">
      <c r="G7" s="2"/>
      <c r="I7" s="3" t="s">
        <v>6</v>
      </c>
    </row>
    <row r="8" spans="7:9">
      <c r="G8" s="2"/>
      <c r="I8" s="3" t="s">
        <v>7</v>
      </c>
    </row>
    <row r="9" spans="7:9">
      <c r="G9" s="2"/>
      <c r="I9" s="3"/>
    </row>
    <row r="10" spans="7:9">
      <c r="G10" s="2"/>
      <c r="H10" s="9" t="s">
        <v>8</v>
      </c>
      <c r="I10" s="3" t="s">
        <v>9</v>
      </c>
    </row>
    <row r="11" spans="7:9">
      <c r="G11" s="2"/>
      <c r="I11" s="3" t="s">
        <v>10</v>
      </c>
    </row>
    <row r="12" spans="7:9">
      <c r="G12" s="2"/>
      <c r="I12" s="3" t="s">
        <v>11</v>
      </c>
    </row>
    <row r="13" spans="7:9">
      <c r="G13" s="2"/>
      <c r="I13" s="3" t="s">
        <v>12</v>
      </c>
    </row>
    <row r="14" spans="7:9">
      <c r="G14" s="2"/>
      <c r="I14" s="3"/>
    </row>
    <row r="15" spans="7:9">
      <c r="G15" s="2"/>
      <c r="H15" s="9" t="s">
        <v>13</v>
      </c>
      <c r="I15" s="3" t="s">
        <v>14</v>
      </c>
    </row>
    <row r="16" spans="7:9">
      <c r="G16" s="2"/>
      <c r="I16" s="3" t="s">
        <v>15</v>
      </c>
    </row>
    <row r="17" spans="1:15">
      <c r="G17" s="2"/>
      <c r="I17" s="3" t="s">
        <v>16</v>
      </c>
    </row>
    <row r="18" spans="1:15">
      <c r="G18" s="2"/>
      <c r="I18" s="3" t="s">
        <v>17</v>
      </c>
    </row>
    <row r="19" spans="1:15">
      <c r="G19" s="2"/>
      <c r="I19" s="3" t="s">
        <v>18</v>
      </c>
    </row>
    <row r="20" spans="1:15">
      <c r="G20" s="2"/>
      <c r="I20" s="3"/>
    </row>
    <row r="21" spans="1:15">
      <c r="G21" s="14" t="s">
        <v>19</v>
      </c>
      <c r="I21" s="3" t="s">
        <v>20</v>
      </c>
    </row>
    <row r="22" spans="1:15">
      <c r="G22" s="4"/>
      <c r="H22" s="5"/>
      <c r="I22" s="6"/>
    </row>
    <row r="25" spans="1:15">
      <c r="O25" s="98" t="s">
        <v>21</v>
      </c>
    </row>
    <row r="26" spans="1:15">
      <c r="A26" s="89"/>
      <c r="B26" s="80"/>
      <c r="C26" s="18"/>
      <c r="D26" s="18"/>
      <c r="E26" s="18"/>
      <c r="F26" s="19"/>
      <c r="G26" s="19"/>
      <c r="H26" s="19"/>
      <c r="I26" s="165" t="s">
        <v>22</v>
      </c>
      <c r="J26" s="166"/>
      <c r="K26" s="166"/>
      <c r="L26" s="166"/>
      <c r="M26" s="166"/>
      <c r="N26" s="167"/>
      <c r="O26" s="99"/>
    </row>
    <row r="27" spans="1:15">
      <c r="A27" s="62"/>
      <c r="B27" s="81" t="s">
        <v>23</v>
      </c>
      <c r="C27" s="13" t="s">
        <v>24</v>
      </c>
      <c r="D27" s="13" t="s">
        <v>25</v>
      </c>
      <c r="E27" s="13"/>
      <c r="F27" s="13" t="s">
        <v>22</v>
      </c>
      <c r="G27" s="13" t="s">
        <v>26</v>
      </c>
      <c r="H27" s="13" t="s">
        <v>27</v>
      </c>
      <c r="I27" s="11" t="s">
        <v>28</v>
      </c>
      <c r="J27" s="11" t="s">
        <v>29</v>
      </c>
      <c r="K27" s="11" t="s">
        <v>30</v>
      </c>
      <c r="L27" s="11" t="s">
        <v>31</v>
      </c>
      <c r="M27" s="11" t="s">
        <v>32</v>
      </c>
      <c r="N27" s="104" t="s">
        <v>33</v>
      </c>
      <c r="O27" s="99"/>
    </row>
    <row r="28" spans="1:15">
      <c r="A28" s="62">
        <v>1</v>
      </c>
      <c r="B28" s="82" t="s">
        <v>34</v>
      </c>
      <c r="C28" s="43" t="s">
        <v>35</v>
      </c>
      <c r="D28" s="44" t="s">
        <v>36</v>
      </c>
      <c r="E28" s="44">
        <v>2</v>
      </c>
      <c r="F28" s="41" t="s">
        <v>37</v>
      </c>
      <c r="G28" s="51">
        <v>44947</v>
      </c>
      <c r="H28" s="59" t="s">
        <v>38</v>
      </c>
      <c r="I28" s="41">
        <v>1</v>
      </c>
      <c r="J28" s="48">
        <f>IF(I28=1,50,IF(I28=2,40,IF(I28=3,30,IF(I28=4,25,IF(I28=5,20,IF(I28="NC",10,0))))))</f>
        <v>50</v>
      </c>
      <c r="K28" s="41" t="s">
        <v>39</v>
      </c>
      <c r="L28" s="41">
        <f>IF(K28="A",J28*5,IF(K28="B",J28*3,IF(K28="C",J28*2,IF(K28="D", J28*1,0))))</f>
        <v>250</v>
      </c>
      <c r="M28" s="41">
        <v>10</v>
      </c>
      <c r="N28" s="52">
        <f>IF(M28&lt;5,L28*1,IF(M28&lt;10,L28*1.5,IF(M28&lt;15,L28*2,IF(M28&lt;20,L28*2.5,IF(M28&lt;25,L28*3,IF(M28&lt;30,L28*3.5,IF(M28&gt;30,L28*4)))))))</f>
        <v>500</v>
      </c>
      <c r="O28" s="103">
        <v>1825</v>
      </c>
    </row>
    <row r="29" spans="1:15">
      <c r="A29" s="124"/>
      <c r="B29" s="130" t="s">
        <v>34</v>
      </c>
      <c r="C29" s="131" t="s">
        <v>35</v>
      </c>
      <c r="D29" s="131" t="s">
        <v>36</v>
      </c>
      <c r="E29" s="131">
        <v>2</v>
      </c>
      <c r="F29" s="47" t="s">
        <v>40</v>
      </c>
      <c r="G29" s="113">
        <v>45039</v>
      </c>
      <c r="H29" s="26">
        <v>-90</v>
      </c>
      <c r="I29" s="26">
        <v>1</v>
      </c>
      <c r="J29" s="26">
        <f>IF(I29=1,50,IF(I29=2,40,IF(I29=3,30,IF(I29=4,25,IF(I29=5,20,IF(I29="NC",10,0))))))</f>
        <v>50</v>
      </c>
      <c r="K29" s="26" t="s">
        <v>41</v>
      </c>
      <c r="L29" s="26">
        <f>IF(K29="A",J29*5,IF(K29="B",J29*3,IF(K29="C",J29*2,IF(K29="D", J29*1,0))))</f>
        <v>150</v>
      </c>
      <c r="M29" s="26">
        <v>9</v>
      </c>
      <c r="N29" s="26">
        <f>IF(M29&lt;5,L29*1,IF(M29&lt;10,L29*1.5,IF(M29&lt;15,L29*2,IF(M29&lt;20,L29*2.5,IF(M29&lt;25,L29*3,IF(M29&lt;30,L29*3.5,IF(M29&gt;30,L29*4)))))))</f>
        <v>225</v>
      </c>
      <c r="O29" s="161">
        <v>1825</v>
      </c>
    </row>
    <row r="30" spans="1:15">
      <c r="A30" s="62"/>
      <c r="B30" s="147" t="s">
        <v>34</v>
      </c>
      <c r="C30" s="147" t="s">
        <v>35</v>
      </c>
      <c r="D30" s="147" t="s">
        <v>36</v>
      </c>
      <c r="E30" s="147">
        <v>2</v>
      </c>
      <c r="F30" s="62" t="s">
        <v>42</v>
      </c>
      <c r="G30" s="74">
        <v>45087</v>
      </c>
      <c r="H30" s="62">
        <v>-90</v>
      </c>
      <c r="I30" s="62">
        <v>1</v>
      </c>
      <c r="J30" s="62">
        <f>IF(I30=1,50,IF(I30=2,40,IF(I30=3,30,IF(I30=4,25,IF(I30=5,20,IF(I30="NC",10,0))))))</f>
        <v>50</v>
      </c>
      <c r="K30" s="62" t="s">
        <v>39</v>
      </c>
      <c r="L30" s="62">
        <f>IF(K30="A",J30*5,IF(K30="B",J30*3,IF(K30="C",J30*2,IF(K30="D", J30*1,0))))</f>
        <v>250</v>
      </c>
      <c r="M30" s="62">
        <v>13</v>
      </c>
      <c r="N30" s="62">
        <f>IF(M30&lt;5,L30*1,IF(M30&lt;10,L30*1.5,IF(M30&lt;15,L30*2,IF(M30&lt;20,L30*2.5,IF(M30&lt;25,L30*3,IF(M30&lt;30,L30*3.5,IF(M30&gt;30,L30*4)))))))</f>
        <v>500</v>
      </c>
      <c r="O30" s="76">
        <v>1825</v>
      </c>
    </row>
    <row r="31" spans="1:15">
      <c r="A31" s="62"/>
      <c r="B31" s="147"/>
      <c r="C31" s="147"/>
      <c r="D31" s="147"/>
      <c r="E31" s="147"/>
      <c r="F31" s="62" t="s">
        <v>43</v>
      </c>
      <c r="G31" s="74">
        <v>45233</v>
      </c>
      <c r="H31" s="62">
        <v>-90</v>
      </c>
      <c r="I31" s="62">
        <v>2</v>
      </c>
      <c r="J31" s="62">
        <f>IF(I31=1,50,IF(I31=2,40,IF(I31=3,30,IF(I31=4,25,IF(I31=5,20,IF(I31="NC",10,0))))))</f>
        <v>40</v>
      </c>
      <c r="K31" s="62" t="s">
        <v>39</v>
      </c>
      <c r="L31" s="62">
        <f>IF(K31="A",J31*5,IF(K31="B",J31*3,IF(K31="C",J31*2,IF(K31="D", J31*1,0))))</f>
        <v>200</v>
      </c>
      <c r="M31" s="62">
        <v>23</v>
      </c>
      <c r="N31" s="62">
        <f>IF(M31&lt;5,L31*1,IF(M31&lt;10,L31*1.5,IF(M31&lt;15,L31*2,IF(M31&lt;20,L31*2.5,IF(M31&lt;25,L31*3,IF(M31&lt;30,L31*3.5,IF(M31&gt;30,L31*4)))))))</f>
        <v>600</v>
      </c>
      <c r="O31" s="76">
        <v>1825</v>
      </c>
    </row>
    <row r="32" spans="1:15">
      <c r="A32" s="116">
        <v>2</v>
      </c>
      <c r="B32" s="179" t="s">
        <v>44</v>
      </c>
      <c r="C32" s="179" t="s">
        <v>45</v>
      </c>
      <c r="D32" s="179" t="s">
        <v>36</v>
      </c>
      <c r="E32" s="179">
        <v>2</v>
      </c>
      <c r="F32" s="180" t="s">
        <v>37</v>
      </c>
      <c r="G32" s="181">
        <v>44947</v>
      </c>
      <c r="H32" s="182" t="s">
        <v>46</v>
      </c>
      <c r="I32" s="179">
        <v>3</v>
      </c>
      <c r="J32" s="180">
        <f>IF(I32=1,50,IF(I32=2,40,IF(I32=3,30,IF(I32=4,25,IF(I32=5,20,IF(I32="NC",10,0))))))</f>
        <v>30</v>
      </c>
      <c r="K32" s="180" t="s">
        <v>39</v>
      </c>
      <c r="L32" s="180">
        <f>IF(K32="A",J32*5,IF(K32="B",J32*3,IF(K32="C",J32*2,IF(K32="D", J32*1,0))))</f>
        <v>150</v>
      </c>
      <c r="M32" s="180">
        <v>21</v>
      </c>
      <c r="N32" s="183">
        <f>IF(M32&lt;5,L32*1,IF(M32&lt;10,L32*1.5,IF(M32&lt;15,L32*2,IF(M32&lt;20,L32*2.5,IF(M32&lt;25,L32*3,IF(M32&lt;30,L32*3.5,IF(M32&gt;30,L32*4)))))))</f>
        <v>450</v>
      </c>
      <c r="O32" s="198">
        <v>1275</v>
      </c>
    </row>
    <row r="33" spans="1:15">
      <c r="A33" s="62"/>
      <c r="B33" s="162" t="s">
        <v>44</v>
      </c>
      <c r="C33" s="163" t="s">
        <v>45</v>
      </c>
      <c r="D33" s="163" t="s">
        <v>36</v>
      </c>
      <c r="E33" s="163">
        <v>2</v>
      </c>
      <c r="F33" s="47" t="s">
        <v>40</v>
      </c>
      <c r="G33" s="113">
        <v>45039</v>
      </c>
      <c r="H33" s="47">
        <v>-81</v>
      </c>
      <c r="I33" s="47">
        <v>1</v>
      </c>
      <c r="J33" s="41">
        <f>IF(I33=1,50,IF(I33=2,40,IF(I33=3,30,IF(I33=4,25,IF(I33=5,20,IF(I33="NC",10,0))))))</f>
        <v>50</v>
      </c>
      <c r="K33" s="41" t="s">
        <v>41</v>
      </c>
      <c r="L33" s="41">
        <f>IF(K33="A",J33*5,IF(K33="B",J33*3,IF(K33="C",J33*2,IF(K33="D", J33*1,0))))</f>
        <v>150</v>
      </c>
      <c r="M33" s="41">
        <v>7</v>
      </c>
      <c r="N33" s="52">
        <f>IF(M33&lt;5,L33*1,IF(M33&lt;10,L33*1.5,IF(M33&lt;15,L33*2,IF(M33&lt;20,L33*2.5,IF(M33&lt;25,L33*3,IF(M33&lt;30,L33*3.5,IF(M33&gt;30,L33*4)))))))</f>
        <v>225</v>
      </c>
      <c r="O33" s="161">
        <v>1275</v>
      </c>
    </row>
    <row r="34" spans="1:15">
      <c r="A34" s="62"/>
      <c r="B34" s="130" t="s">
        <v>44</v>
      </c>
      <c r="C34" s="131" t="s">
        <v>45</v>
      </c>
      <c r="D34" s="131" t="s">
        <v>36</v>
      </c>
      <c r="E34" s="131">
        <v>2</v>
      </c>
      <c r="F34" s="26" t="s">
        <v>42</v>
      </c>
      <c r="G34" s="160">
        <v>45087</v>
      </c>
      <c r="H34" s="26">
        <v>-81</v>
      </c>
      <c r="I34" s="26">
        <v>5</v>
      </c>
      <c r="J34" s="26">
        <f>IF(I34=1,50,IF(I34=2,40,IF(I34=3,30,IF(I34=4,25,IF(I34=5,20,IF(I34="NC",10,0))))))</f>
        <v>20</v>
      </c>
      <c r="K34" s="26" t="s">
        <v>39</v>
      </c>
      <c r="L34" s="26">
        <f>IF(K34="A",J34*5,IF(K34="B",J34*3,IF(K34="C",J34*2,IF(K34="D", J34*1,0))))</f>
        <v>100</v>
      </c>
      <c r="M34" s="26">
        <v>18</v>
      </c>
      <c r="N34" s="129">
        <f>IF(M34&lt;5,L34*1,IF(M34&lt;10,L34*1.5,IF(M34&lt;15,L34*2,IF(M34&lt;20,L34*2.5,IF(M34&lt;25,L34*3,IF(M34&lt;30,L34*3.5,IF(M34&gt;30,L34*4)))))))</f>
        <v>250</v>
      </c>
      <c r="O34" s="161">
        <v>1275</v>
      </c>
    </row>
    <row r="35" spans="1:15">
      <c r="A35" s="62"/>
      <c r="B35" s="132"/>
      <c r="C35" s="126"/>
      <c r="D35" s="126"/>
      <c r="E35" s="131"/>
      <c r="F35" s="26" t="s">
        <v>43</v>
      </c>
      <c r="G35" s="160">
        <v>45233</v>
      </c>
      <c r="H35" s="10">
        <v>-73</v>
      </c>
      <c r="I35" s="127">
        <v>5</v>
      </c>
      <c r="J35" s="10">
        <f>IF(I35=1,50,IF(I35=2,40,IF(I35=3,30,IF(I35=4,25,IF(I35=5,20,IF(I35="NC",10,0))))))</f>
        <v>20</v>
      </c>
      <c r="K35" s="10" t="s">
        <v>39</v>
      </c>
      <c r="L35" s="10">
        <f>IF(K35="A",J35*5,IF(K35="B",J35*3,IF(K35="C",J35*2,IF(K35="D", J35*1,0))))</f>
        <v>100</v>
      </c>
      <c r="M35" s="10">
        <v>27</v>
      </c>
      <c r="N35" s="10">
        <f>IF(M35&lt;5,L35*1,IF(M35&lt;10,L35*1.5,IF(M35&lt;15,L35*2,IF(M35&lt;20,L35*2.5,IF(M35&lt;25,L35*3,IF(M35&lt;30,L35*3.5,IF(M35&gt;30,L35*4)))))))</f>
        <v>350</v>
      </c>
      <c r="O35" s="20">
        <v>1275</v>
      </c>
    </row>
    <row r="36" spans="1:15">
      <c r="A36" s="124">
        <v>3</v>
      </c>
      <c r="B36" s="185" t="s">
        <v>47</v>
      </c>
      <c r="C36" s="120" t="s">
        <v>48</v>
      </c>
      <c r="D36" s="136" t="s">
        <v>49</v>
      </c>
      <c r="E36" s="136">
        <v>5</v>
      </c>
      <c r="F36" s="63" t="s">
        <v>37</v>
      </c>
      <c r="G36" s="64">
        <v>44948</v>
      </c>
      <c r="H36" s="137" t="s">
        <v>50</v>
      </c>
      <c r="I36" s="79">
        <v>1</v>
      </c>
      <c r="J36" s="65">
        <f>IF(I36=1,50,IF(I36=2,40,IF(I36=3,30,IF(I36=4,25,IF(I36=5,20,IF(I36="NC",10,0))))))</f>
        <v>50</v>
      </c>
      <c r="K36" s="63" t="s">
        <v>39</v>
      </c>
      <c r="L36" s="63">
        <f>IF(K36="A",J36*5,IF(K36="B",J36*3,IF(K36="C",J36*2,IF(K36="D", J36*1,0))))</f>
        <v>250</v>
      </c>
      <c r="M36" s="63">
        <v>5</v>
      </c>
      <c r="N36" s="65">
        <f>IF(M36&lt;5,L36*1,IF(M36&lt;10,L36*1.5,IF(M36&lt;15,L36*2,IF(M36&lt;20,L36*2.5,IF(M36&lt;25,L36*3,IF(M36&lt;30,L36*3.5,IF(M36&gt;30,L36*4)))))))</f>
        <v>375</v>
      </c>
      <c r="O36" s="109">
        <v>1225</v>
      </c>
    </row>
    <row r="37" spans="1:15">
      <c r="A37" s="62"/>
      <c r="B37" s="118" t="s">
        <v>47</v>
      </c>
      <c r="C37" s="114" t="s">
        <v>51</v>
      </c>
      <c r="D37" s="115" t="s">
        <v>49</v>
      </c>
      <c r="E37" s="163">
        <v>5</v>
      </c>
      <c r="F37" s="47" t="s">
        <v>40</v>
      </c>
      <c r="G37" s="113">
        <v>45039</v>
      </c>
      <c r="H37" s="40">
        <v>-60</v>
      </c>
      <c r="I37" s="40">
        <v>1</v>
      </c>
      <c r="J37" s="21">
        <f>IF(I37=1,50,IF(I37=2,40,IF(I37=3,30,IF(I37=4,25,IF(I37=5,20,IF(I37="NC",10,0))))))</f>
        <v>50</v>
      </c>
      <c r="K37" s="21" t="s">
        <v>41</v>
      </c>
      <c r="L37" s="21">
        <f>IF(K37="A",J37*5,IF(K37="B",J37*3,IF(K37="C",J37*2,IF(K37="D", J37*1,0))))</f>
        <v>150</v>
      </c>
      <c r="M37" s="21">
        <v>3</v>
      </c>
      <c r="N37" s="23">
        <f>IF(M37&lt;5,L37*1,IF(M37&lt;10,L37*1.5,IF(M37&lt;15,L37*2,IF(M37&lt;20,L37*2.5,IF(M37&lt;25,L37*3,IF(M37&lt;30,L37*3.5,IF(M37&gt;30,L37*4)))))))</f>
        <v>150</v>
      </c>
      <c r="O37" s="101">
        <v>1225</v>
      </c>
    </row>
    <row r="38" spans="1:15">
      <c r="A38" s="124"/>
      <c r="B38" s="184" t="s">
        <v>47</v>
      </c>
      <c r="C38" s="132" t="s">
        <v>51</v>
      </c>
      <c r="D38" s="126" t="s">
        <v>49</v>
      </c>
      <c r="E38" s="131">
        <v>5</v>
      </c>
      <c r="F38" s="26" t="s">
        <v>42</v>
      </c>
      <c r="G38" s="160">
        <v>45085</v>
      </c>
      <c r="H38" s="10">
        <v>-60</v>
      </c>
      <c r="I38" s="10">
        <v>2</v>
      </c>
      <c r="J38" s="10">
        <f>IF(I38=1,50,IF(I38=2,40,IF(I38=3,30,IF(I38=4,25,IF(I38=5,20,IF(I38="NC",10,0))))))</f>
        <v>40</v>
      </c>
      <c r="K38" s="10" t="s">
        <v>39</v>
      </c>
      <c r="L38" s="10">
        <f>IF(K38="A",J38*5,IF(K38="B",J38*3,IF(K38="C",J38*2,IF(K38="D", J38*1,0))))</f>
        <v>200</v>
      </c>
      <c r="M38" s="10">
        <v>9</v>
      </c>
      <c r="N38" s="10">
        <f>IF(M38&lt;5,L38*1,IF(M38&lt;10,L38*1.5,IF(M38&lt;15,L38*2,IF(M38&lt;20,L38*2.5,IF(M38&lt;25,L38*3,IF(M38&lt;30,L38*3.5,IF(M38&gt;30,L38*4)))))))</f>
        <v>300</v>
      </c>
      <c r="O38" s="20">
        <v>1225</v>
      </c>
    </row>
    <row r="39" spans="1:15">
      <c r="A39" s="62"/>
      <c r="B39" s="147"/>
      <c r="C39" s="130"/>
      <c r="D39" s="131"/>
      <c r="E39" s="131"/>
      <c r="F39" s="26" t="s">
        <v>43</v>
      </c>
      <c r="G39" s="160">
        <v>45232</v>
      </c>
      <c r="H39" s="10">
        <v>-60</v>
      </c>
      <c r="I39" s="10">
        <v>2</v>
      </c>
      <c r="J39" s="10">
        <f>IF(I39=1,50,IF(I39=2,40,IF(I39=3,30,IF(I39=4,25,IF(I39=5,20,IF(I39="NC",10,0))))))</f>
        <v>40</v>
      </c>
      <c r="K39" s="10" t="s">
        <v>39</v>
      </c>
      <c r="L39" s="10">
        <f>IF(K39="A",J39*5,IF(K39="B",J39*3,IF(K39="C",J39*2,IF(K39="D", J39*1,0))))</f>
        <v>200</v>
      </c>
      <c r="M39" s="10">
        <v>11</v>
      </c>
      <c r="N39" s="10">
        <f>IF(M39&lt;5,L39*1,IF(M39&lt;10,L39*1.5,IF(M39&lt;15,L39*2,IF(M39&lt;20,L39*2.5,IF(M39&lt;25,L39*3,IF(M39&lt;30,L39*3.5,IF(M39&gt;30,L39*4)))))))</f>
        <v>400</v>
      </c>
      <c r="O39" s="20">
        <v>1225</v>
      </c>
    </row>
    <row r="40" spans="1:15">
      <c r="A40" s="116">
        <v>4</v>
      </c>
      <c r="B40" s="179" t="s">
        <v>52</v>
      </c>
      <c r="C40" s="79" t="s">
        <v>53</v>
      </c>
      <c r="D40" s="79" t="s">
        <v>54</v>
      </c>
      <c r="E40" s="83">
        <v>2</v>
      </c>
      <c r="F40" s="41" t="s">
        <v>55</v>
      </c>
      <c r="G40" s="51">
        <v>44947</v>
      </c>
      <c r="H40" s="58" t="s">
        <v>56</v>
      </c>
      <c r="I40" s="40">
        <v>1</v>
      </c>
      <c r="J40" s="21">
        <f>IF(I40=1,50,IF(I40=2,40,IF(I40=3,30,IF(I40=4,25,IF(I40=5,20,IF(I40="NC",10,0))))))</f>
        <v>50</v>
      </c>
      <c r="K40" s="21" t="s">
        <v>39</v>
      </c>
      <c r="L40" s="21">
        <f>IF(K40="A",J40*5,IF(K40="B",J40*3,IF(K40="C",J40*2,IF(K40="D", J40*1,0))))</f>
        <v>250</v>
      </c>
      <c r="M40" s="21">
        <v>8</v>
      </c>
      <c r="N40" s="23">
        <f>IF(M40&lt;5,L40*1,IF(M40&lt;10,L40*1.5,IF(M40&lt;15,L40*2,IF(M40&lt;20,L40*2.5,IF(M40&lt;25,L40*3,IF(M40&lt;30,L40*3.5,IF(M40&gt;30,L40*4)))))))</f>
        <v>375</v>
      </c>
      <c r="O40" s="102">
        <v>1125</v>
      </c>
    </row>
    <row r="41" spans="1:15">
      <c r="A41" s="62"/>
      <c r="B41" s="184" t="s">
        <v>52</v>
      </c>
      <c r="C41" s="184" t="s">
        <v>53</v>
      </c>
      <c r="D41" s="184" t="s">
        <v>54</v>
      </c>
      <c r="E41" s="130">
        <v>2</v>
      </c>
      <c r="F41" s="26" t="s">
        <v>57</v>
      </c>
      <c r="G41" s="160">
        <v>45031</v>
      </c>
      <c r="H41" s="26">
        <v>-70</v>
      </c>
      <c r="I41" s="26">
        <v>1</v>
      </c>
      <c r="J41" s="26">
        <f>IF(I41=1,50,IF(I41=2,40,IF(I41=3,30,IF(I41=4,25,IF(I41=5,20,IF(I41="NC",10,0))))))</f>
        <v>50</v>
      </c>
      <c r="K41" s="26" t="s">
        <v>41</v>
      </c>
      <c r="L41" s="26">
        <f>IF(K41="A",J41*5,IF(K41="B",J41*3,IF(K41="C",J41*2,IF(K41="D", J41*1,0))))</f>
        <v>150</v>
      </c>
      <c r="M41" s="26">
        <v>5</v>
      </c>
      <c r="N41" s="26">
        <f>IF(M41&lt;5,L41*1,IF(M41&lt;10,L41*1.5,IF(M41&lt;15,L41*2,IF(M41&lt;20,L41*2.5,IF(M41&lt;25,L41*3,IF(M41&lt;30,L41*3.5,IF(M41&gt;30,L41*4)))))))</f>
        <v>225</v>
      </c>
      <c r="O41" s="161">
        <v>1125</v>
      </c>
    </row>
    <row r="42" spans="1:15">
      <c r="A42" s="119"/>
      <c r="B42" s="178" t="s">
        <v>52</v>
      </c>
      <c r="C42" s="118" t="s">
        <v>53</v>
      </c>
      <c r="D42" s="118" t="s">
        <v>54</v>
      </c>
      <c r="E42" s="118">
        <v>2</v>
      </c>
      <c r="F42" s="79" t="s">
        <v>40</v>
      </c>
      <c r="G42" s="159">
        <v>45039</v>
      </c>
      <c r="H42" s="79">
        <v>-70</v>
      </c>
      <c r="I42" s="79">
        <v>1</v>
      </c>
      <c r="J42" s="63">
        <f>IF(I42=1,50,IF(I42=2,40,IF(I42=3,30,IF(I42=4,25,IF(I42=5,20,IF(I42="NC",10,0))))))</f>
        <v>50</v>
      </c>
      <c r="K42" s="63" t="s">
        <v>41</v>
      </c>
      <c r="L42" s="63">
        <f>IF(K42="A",J42*5,IF(K42="B",J42*3,IF(K42="C",J42*2,IF(K42="D", J42*1,0))))</f>
        <v>150</v>
      </c>
      <c r="M42" s="63">
        <v>7</v>
      </c>
      <c r="N42" s="65">
        <f>IF(M42&lt;5,L42*1,IF(M42&lt;10,L42*1.5,IF(M42&lt;15,L42*2,IF(M42&lt;20,L42*2.5,IF(M42&lt;25,L42*3,IF(M42&lt;30,L42*3.5,IF(M42&gt;30,L42*4)))))))</f>
        <v>225</v>
      </c>
      <c r="O42" s="76">
        <v>1125</v>
      </c>
    </row>
    <row r="43" spans="1:15">
      <c r="A43" s="62"/>
      <c r="B43" s="147" t="s">
        <v>52</v>
      </c>
      <c r="C43" s="164" t="s">
        <v>53</v>
      </c>
      <c r="D43" s="147" t="s">
        <v>54</v>
      </c>
      <c r="E43" s="147">
        <v>2</v>
      </c>
      <c r="F43" s="62" t="s">
        <v>42</v>
      </c>
      <c r="G43" s="74">
        <v>45087</v>
      </c>
      <c r="H43" s="62">
        <v>-70</v>
      </c>
      <c r="I43" s="62">
        <v>2</v>
      </c>
      <c r="J43" s="62">
        <f>IF(I43=1,50,IF(I43=2,40,IF(I43=3,30,IF(I43=4,25,IF(I43=5,20,IF(I43="NC",10,0))))))</f>
        <v>40</v>
      </c>
      <c r="K43" s="62" t="s">
        <v>39</v>
      </c>
      <c r="L43" s="62">
        <f>IF(K43="A",J43*5,IF(K43="B",J43*3,IF(K43="C",J43*2,IF(K43="D", J43*1,0))))</f>
        <v>200</v>
      </c>
      <c r="M43" s="62">
        <v>8</v>
      </c>
      <c r="N43" s="62">
        <f>IF(M43&lt;5,L43*1,IF(M43&lt;10,L43*1.5,IF(M43&lt;15,L43*2,IF(M43&lt;20,L43*2.5,IF(M43&lt;25,L43*3,IF(M43&lt;30,L43*3.5,IF(M43&gt;30,L43*4)))))))</f>
        <v>300</v>
      </c>
      <c r="O43" s="76">
        <v>1125</v>
      </c>
    </row>
    <row r="44" spans="1:15">
      <c r="A44" s="124">
        <v>5</v>
      </c>
      <c r="B44" s="187" t="s">
        <v>58</v>
      </c>
      <c r="C44" s="190" t="s">
        <v>59</v>
      </c>
      <c r="D44" s="78" t="s">
        <v>60</v>
      </c>
      <c r="E44" s="193">
        <v>7</v>
      </c>
      <c r="F44" s="173" t="s">
        <v>37</v>
      </c>
      <c r="G44" s="174">
        <v>44948</v>
      </c>
      <c r="H44" s="175" t="s">
        <v>46</v>
      </c>
      <c r="I44" s="176">
        <v>2</v>
      </c>
      <c r="J44" s="73">
        <f>IF(I44=1,50,IF(I44=2,40,IF(I44=3,30,IF(I44=4,25,IF(I44=5,20,IF(I44="NC",10,0))))))</f>
        <v>40</v>
      </c>
      <c r="K44" s="42" t="s">
        <v>39</v>
      </c>
      <c r="L44" s="42">
        <f>IF(K44="A",J44*5,IF(K44="B",J44*3,IF(K44="C",J44*2,IF(K44="D", J44*1,0))))</f>
        <v>200</v>
      </c>
      <c r="M44" s="42">
        <v>10</v>
      </c>
      <c r="N44" s="73">
        <f>IF(M44&lt;5,L44*1,IF(M44&lt;10,L44*1.5,IF(M44&lt;15,L44*2,IF(M44&lt;20,L44*2.5,IF(M44&lt;25,L44*3,IF(M44&lt;30,L44*3.5,IF(M44&gt;30,L44*4)))))))</f>
        <v>400</v>
      </c>
      <c r="O44" s="177">
        <v>1075</v>
      </c>
    </row>
    <row r="45" spans="1:15">
      <c r="A45" s="62"/>
      <c r="B45" s="147" t="s">
        <v>58</v>
      </c>
      <c r="C45" s="130" t="s">
        <v>59</v>
      </c>
      <c r="D45" s="131" t="s">
        <v>61</v>
      </c>
      <c r="E45" s="131">
        <v>8</v>
      </c>
      <c r="F45" s="26" t="s">
        <v>57</v>
      </c>
      <c r="G45" s="160">
        <v>45031</v>
      </c>
      <c r="H45" s="26">
        <v>-81</v>
      </c>
      <c r="I45" s="26">
        <v>1</v>
      </c>
      <c r="J45" s="26">
        <f>IF(I45=1,50,IF(I45=2,40,IF(I45=3,30,IF(I45=4,25,IF(I45=5,20,IF(I45="NC",10,0))))))</f>
        <v>50</v>
      </c>
      <c r="K45" s="26" t="s">
        <v>41</v>
      </c>
      <c r="L45" s="26">
        <f>IF(K45="A",J45*5,IF(K45="B",J45*3,IF(K45="C",J45*2,IF(K45="D", J45*1,0))))</f>
        <v>150</v>
      </c>
      <c r="M45" s="26">
        <v>3</v>
      </c>
      <c r="N45" s="26">
        <f>IF(M45&lt;5,L45*1,IF(M45&lt;10,L45*1.5,IF(M45&lt;15,L45*2,IF(M45&lt;20,L45*2.5,IF(M45&lt;25,L45*3,IF(M45&lt;30,L45*3.5,IF(M45&gt;30,L45*4)))))))</f>
        <v>150</v>
      </c>
      <c r="O45" s="161">
        <v>1075</v>
      </c>
    </row>
    <row r="46" spans="1:15">
      <c r="A46" s="169"/>
      <c r="B46" s="186" t="s">
        <v>58</v>
      </c>
      <c r="C46" s="147" t="s">
        <v>59</v>
      </c>
      <c r="D46" s="147" t="s">
        <v>61</v>
      </c>
      <c r="E46" s="147">
        <v>8</v>
      </c>
      <c r="F46" s="79" t="s">
        <v>40</v>
      </c>
      <c r="G46" s="159">
        <v>45039</v>
      </c>
      <c r="H46" s="62">
        <v>-81</v>
      </c>
      <c r="I46" s="62">
        <v>1</v>
      </c>
      <c r="J46" s="62">
        <f>IF(I46=1,50,IF(I46=2,40,IF(I46=3,30,IF(I46=4,25,IF(I46=5,20,IF(I46="NC",10,0))))))</f>
        <v>50</v>
      </c>
      <c r="K46" s="62" t="s">
        <v>41</v>
      </c>
      <c r="L46" s="62">
        <f>IF(K46="A",J46*5,IF(K46="B",J46*3,IF(K46="C",J46*2,IF(K46="D", J46*1,0))))</f>
        <v>150</v>
      </c>
      <c r="M46" s="62">
        <v>5</v>
      </c>
      <c r="N46" s="62">
        <f>IF(M46&lt;5,L46*1,IF(M46&lt;10,L46*1.5,IF(M46&lt;15,L46*2,IF(M46&lt;20,L46*2.5,IF(M46&lt;25,L46*3,IF(M46&lt;30,L46*3.5,IF(M46&gt;30,L46*4)))))))</f>
        <v>225</v>
      </c>
      <c r="O46" s="76">
        <v>1075</v>
      </c>
    </row>
    <row r="47" spans="1:15">
      <c r="A47" s="169"/>
      <c r="B47" s="147" t="s">
        <v>58</v>
      </c>
      <c r="C47" s="147" t="s">
        <v>59</v>
      </c>
      <c r="D47" s="147" t="s">
        <v>61</v>
      </c>
      <c r="E47" s="147">
        <v>8</v>
      </c>
      <c r="F47" s="62" t="s">
        <v>42</v>
      </c>
      <c r="G47" s="74">
        <v>45085</v>
      </c>
      <c r="H47" s="62">
        <v>-81</v>
      </c>
      <c r="I47" s="62">
        <v>3</v>
      </c>
      <c r="J47" s="62">
        <f>IF(I47=1,50,IF(I47=2,40,IF(I47=3,30,IF(I47=4,25,IF(I47=5,20,IF(I47="NC",10,0))))))</f>
        <v>30</v>
      </c>
      <c r="K47" s="62" t="s">
        <v>39</v>
      </c>
      <c r="L47" s="62">
        <f>IF(K47="A",J47*5,IF(K47="B",J47*3,IF(K47="C",J47*2,IF(K47="D", J47*1,0))))</f>
        <v>150</v>
      </c>
      <c r="M47" s="62">
        <v>10</v>
      </c>
      <c r="N47" s="62">
        <f>IF(M47&lt;5,L47*1,IF(M47&lt;10,L47*1.5,IF(M47&lt;15,L47*2,IF(M47&lt;20,L47*2.5,IF(M47&lt;25,L47*3,IF(M47&lt;30,L47*3.5,IF(M47&gt;30,L47*4)))))))</f>
        <v>300</v>
      </c>
      <c r="O47" s="76">
        <v>1075</v>
      </c>
    </row>
    <row r="48" spans="1:15">
      <c r="A48" s="116">
        <v>6</v>
      </c>
      <c r="B48" s="3" t="s">
        <v>62</v>
      </c>
      <c r="C48" s="191" t="s">
        <v>63</v>
      </c>
      <c r="D48" s="27" t="s">
        <v>64</v>
      </c>
      <c r="E48" s="191">
        <v>1</v>
      </c>
      <c r="F48" s="191" t="s">
        <v>57</v>
      </c>
      <c r="G48" s="195">
        <v>45031</v>
      </c>
      <c r="H48" s="27">
        <v>-66</v>
      </c>
      <c r="I48" s="27">
        <v>1</v>
      </c>
      <c r="J48" s="27">
        <f>IF(I48=1,50,IF(I48=2,40,IF(I48=3,30,IF(I48=4,25,IF(I48=5,20,IF(I48="NC",10,0))))))</f>
        <v>50</v>
      </c>
      <c r="K48" s="27" t="s">
        <v>41</v>
      </c>
      <c r="L48" s="27">
        <f>IF(K48="A",J48*5,IF(K48="B",J48*3,IF(K48="C",J48*2,IF(K48="D", J48*1,0))))</f>
        <v>150</v>
      </c>
      <c r="M48" s="27">
        <v>7</v>
      </c>
      <c r="N48" s="27">
        <f>IF(M48&lt;5,L48*1,IF(M48&lt;10,L48*1.5,IF(M48&lt;15,L48*2,IF(M48&lt;20,L48*2.5,IF(M48&lt;25,L48*3,IF(M48&lt;30,L48*3.5,IF(M48&gt;30,L48*4)))))))</f>
        <v>225</v>
      </c>
      <c r="O48" s="105">
        <v>750</v>
      </c>
    </row>
    <row r="49" spans="1:15">
      <c r="A49" s="62"/>
      <c r="B49" s="118" t="s">
        <v>62</v>
      </c>
      <c r="C49" s="143" t="s">
        <v>63</v>
      </c>
      <c r="D49" s="114" t="s">
        <v>64</v>
      </c>
      <c r="E49" s="163">
        <v>1</v>
      </c>
      <c r="F49" s="47" t="s">
        <v>40</v>
      </c>
      <c r="G49" s="113">
        <v>45039</v>
      </c>
      <c r="H49" s="40">
        <v>-66</v>
      </c>
      <c r="I49" s="40">
        <v>1</v>
      </c>
      <c r="J49" s="21">
        <f>IF(I49=1,50,IF(I49=2,40,IF(I49=3,30,IF(I49=4,25,IF(I49=5,20,IF(I49="NC",10,0))))))</f>
        <v>50</v>
      </c>
      <c r="K49" s="21" t="s">
        <v>41</v>
      </c>
      <c r="L49" s="21">
        <f>IF(K49="A",J49*5,IF(K49="B",J49*3,IF(K49="C",J49*2,IF(K49="D", J49*1,0))))</f>
        <v>150</v>
      </c>
      <c r="M49" s="21">
        <v>6</v>
      </c>
      <c r="N49" s="23">
        <f>IF(M49&lt;5,L49*1,IF(M49&lt;10,L49*1.5,IF(M49&lt;15,L49*2,IF(M49&lt;20,L49*2.5,IF(M49&lt;25,L49*3,IF(M49&lt;30,L49*3.5,IF(M49&gt;30,L49*4)))))))</f>
        <v>225</v>
      </c>
      <c r="O49" s="102">
        <v>750</v>
      </c>
    </row>
    <row r="50" spans="1:15">
      <c r="A50" s="62"/>
      <c r="B50" s="147" t="s">
        <v>62</v>
      </c>
      <c r="C50" s="164" t="s">
        <v>63</v>
      </c>
      <c r="D50" s="132" t="s">
        <v>64</v>
      </c>
      <c r="E50" s="131">
        <v>1</v>
      </c>
      <c r="F50" s="26" t="s">
        <v>42</v>
      </c>
      <c r="G50" s="160">
        <v>45087</v>
      </c>
      <c r="H50" s="10">
        <v>-66</v>
      </c>
      <c r="I50" s="10">
        <v>3</v>
      </c>
      <c r="J50" s="10">
        <f>IF(I50=1,50,IF(I50=2,40,IF(I50=3,30,IF(I50=4,25,IF(I50=5,20,IF(I50="NC",10,0))))))</f>
        <v>30</v>
      </c>
      <c r="K50" s="10" t="s">
        <v>39</v>
      </c>
      <c r="L50" s="10">
        <f>IF(K50="A",J50*5,IF(K50="B",J50*3,IF(K50="C",J50*2,IF(K50="D", J50*1,0))))</f>
        <v>150</v>
      </c>
      <c r="M50" s="10">
        <v>12</v>
      </c>
      <c r="N50" s="10">
        <f>IF(M50&lt;5,L50*1,IF(M50&lt;10,L50*1.5,IF(M50&lt;15,L50*2,IF(M50&lt;20,L50*2.5,IF(M50&lt;25,L50*3,IF(M50&lt;30,L50*3.5,IF(M50&gt;30,L50*4)))))))</f>
        <v>300</v>
      </c>
      <c r="O50" s="20">
        <v>750</v>
      </c>
    </row>
    <row r="51" spans="1:15">
      <c r="A51" s="62">
        <v>7</v>
      </c>
      <c r="B51" s="189" t="s">
        <v>65</v>
      </c>
      <c r="C51" s="192" t="s">
        <v>66</v>
      </c>
      <c r="D51" s="84" t="s">
        <v>36</v>
      </c>
      <c r="E51" s="47">
        <v>2</v>
      </c>
      <c r="F51" s="41" t="s">
        <v>37</v>
      </c>
      <c r="G51" s="51">
        <v>44947</v>
      </c>
      <c r="H51" s="58" t="s">
        <v>67</v>
      </c>
      <c r="I51" s="40">
        <v>1</v>
      </c>
      <c r="J51" s="21">
        <f>IF(I51=1,50,IF(I51=2,40,IF(I51=3,30,IF(I51=4,25,IF(I51=5,20,IF(I51="NC",10,0))))))</f>
        <v>50</v>
      </c>
      <c r="K51" s="21" t="s">
        <v>39</v>
      </c>
      <c r="L51" s="21">
        <f>IF(K51="A",J51*5,IF(K51="B",J51*3,IF(K51="C",J51*2,IF(K51="D", J51*1,0))))</f>
        <v>250</v>
      </c>
      <c r="M51" s="21">
        <v>6</v>
      </c>
      <c r="N51" s="23">
        <f>IF(M51&lt;5,L51*1,IF(M51&lt;10,L51*1.5,IF(M51&lt;15,L51*2,IF(M51&lt;20,L51*2.5,IF(M51&lt;25,L51*3,IF(M51&lt;30,L51*3.5,IF(M51&gt;30,L51*4)))))))</f>
        <v>375</v>
      </c>
      <c r="O51" s="102">
        <v>735</v>
      </c>
    </row>
    <row r="52" spans="1:15">
      <c r="A52" s="62"/>
      <c r="B52" s="144" t="s">
        <v>65</v>
      </c>
      <c r="C52" s="145" t="s">
        <v>66</v>
      </c>
      <c r="D52" s="126" t="s">
        <v>36</v>
      </c>
      <c r="E52" s="131">
        <v>2</v>
      </c>
      <c r="F52" s="47" t="s">
        <v>40</v>
      </c>
      <c r="G52" s="113">
        <v>45039</v>
      </c>
      <c r="H52" s="10">
        <v>-100</v>
      </c>
      <c r="I52" s="10">
        <v>2</v>
      </c>
      <c r="J52" s="10">
        <f>IF(I52=1,50,IF(I52=2,40,IF(I52=3,30,IF(I52=4,25,IF(I52=5,20,IF(I52="NC",10,0))))))</f>
        <v>40</v>
      </c>
      <c r="K52" s="10" t="s">
        <v>41</v>
      </c>
      <c r="L52" s="10">
        <f>IF(K52="A",J52*5,IF(K52="B",J52*3,IF(K52="C",J52*2,IF(K52="D", J52*1,0))))</f>
        <v>120</v>
      </c>
      <c r="M52" s="10">
        <v>7</v>
      </c>
      <c r="N52" s="10">
        <f>IF(M52&lt;5,L52*1,IF(M52&lt;10,L52*1.5,IF(M52&lt;15,L52*2,IF(M52&lt;20,L52*2.5,IF(M52&lt;25,L52*3,IF(M52&lt;30,L52*3.5,IF(M52&gt;30,L52*4)))))))</f>
        <v>180</v>
      </c>
      <c r="O52" s="101">
        <v>735</v>
      </c>
    </row>
    <row r="53" spans="1:15">
      <c r="A53" s="62"/>
      <c r="B53" s="132" t="s">
        <v>68</v>
      </c>
      <c r="C53" s="126" t="s">
        <v>66</v>
      </c>
      <c r="D53" s="126" t="s">
        <v>64</v>
      </c>
      <c r="E53" s="131">
        <v>1</v>
      </c>
      <c r="F53" s="26" t="s">
        <v>69</v>
      </c>
      <c r="G53" s="160">
        <v>45045</v>
      </c>
      <c r="H53" s="10">
        <v>-100</v>
      </c>
      <c r="I53" s="10">
        <v>2</v>
      </c>
      <c r="J53" s="10">
        <f>IF(I53=1,50,IF(I53=2,40,IF(I53=3,30,IF(I53=4,25,IF(I53=5,20,IF(I53="NC",10,0))))))</f>
        <v>40</v>
      </c>
      <c r="K53" s="10" t="s">
        <v>41</v>
      </c>
      <c r="L53" s="10">
        <f>IF(K53="A",J53*5,IF(K53="B",J53*3,IF(K53="C",J53*2,IF(K53="D", J53*1,0))))</f>
        <v>120</v>
      </c>
      <c r="M53" s="10">
        <v>7</v>
      </c>
      <c r="N53" s="10">
        <f>IF(M53&lt;5,L53*1,IF(M53&lt;10,L53*1.5,IF(M53&lt;15,L53*2,IF(M53&lt;20,L53*2.5,IF(M53&lt;25,L53*3,IF(M53&lt;30,L53*3.5,IF(M53&gt;30,L53*4)))))))</f>
        <v>180</v>
      </c>
      <c r="O53" s="20">
        <v>735</v>
      </c>
    </row>
    <row r="54" spans="1:15">
      <c r="A54" s="62">
        <v>8</v>
      </c>
      <c r="B54" s="188" t="s">
        <v>70</v>
      </c>
      <c r="C54" s="188" t="s">
        <v>71</v>
      </c>
      <c r="D54" s="188" t="s">
        <v>72</v>
      </c>
      <c r="E54" s="147">
        <v>3</v>
      </c>
      <c r="F54" s="62" t="s">
        <v>57</v>
      </c>
      <c r="G54" s="74">
        <v>45031</v>
      </c>
      <c r="H54" s="62">
        <v>-90</v>
      </c>
      <c r="I54" s="62">
        <v>5</v>
      </c>
      <c r="J54" s="62">
        <f>IF(I54=1,50,IF(I54=2,40,IF(I54=3,30,IF(I54=4,25,IF(I54=5,20,IF(I54="NC",10,0))))))</f>
        <v>20</v>
      </c>
      <c r="K54" s="62" t="s">
        <v>41</v>
      </c>
      <c r="L54" s="62">
        <f>IF(K54="A",J54*5,IF(K54="B",J54*3,IF(K54="C",J54*2,IF(K54="D", J54*1,0))))</f>
        <v>60</v>
      </c>
      <c r="M54" s="62">
        <v>13</v>
      </c>
      <c r="N54" s="62">
        <f>IF(M54&lt;5,L54*1,IF(M54&lt;10,L54*1.5,IF(M54&lt;15,L54*2,IF(M54&lt;20,L54*2.5,IF(M54&lt;25,L54*3,IF(M54&lt;30,L54*3.5,IF(M54&gt;30,L54*4)))))))</f>
        <v>120</v>
      </c>
      <c r="O54" s="76">
        <v>725</v>
      </c>
    </row>
    <row r="55" spans="1:15">
      <c r="A55" s="62"/>
      <c r="B55" s="132" t="s">
        <v>70</v>
      </c>
      <c r="C55" s="126" t="s">
        <v>71</v>
      </c>
      <c r="D55" s="126" t="s">
        <v>72</v>
      </c>
      <c r="E55" s="126">
        <v>3</v>
      </c>
      <c r="F55" s="40" t="s">
        <v>40</v>
      </c>
      <c r="G55" s="55">
        <v>45039</v>
      </c>
      <c r="H55" s="10">
        <v>-90</v>
      </c>
      <c r="I55" s="10">
        <v>2</v>
      </c>
      <c r="J55" s="10">
        <f>IF(I55=1,50,IF(I55=2,40,IF(I55=3,30,IF(I55=4,25,IF(I55=5,20,IF(I55="NC",10,0))))))</f>
        <v>40</v>
      </c>
      <c r="K55" s="10" t="s">
        <v>41</v>
      </c>
      <c r="L55" s="10">
        <f>IF(K55="A",J55*5,IF(K55="B",J55*3,IF(K55="C",J55*2,IF(K55="D", J55*1,0))))</f>
        <v>120</v>
      </c>
      <c r="M55" s="10">
        <v>5</v>
      </c>
      <c r="N55" s="10">
        <f>IF(M55&lt;5,L55*1,IF(M55&lt;10,L55*1.5,IF(M55&lt;15,L55*2,IF(M55&lt;20,L55*2.5,IF(M55&lt;25,L55*3,IF(M55&lt;30,L55*3.5,IF(M55&gt;30,L55*4)))))))</f>
        <v>180</v>
      </c>
      <c r="O55" s="20">
        <v>725</v>
      </c>
    </row>
    <row r="56" spans="1:15">
      <c r="A56" s="62"/>
      <c r="B56" s="147" t="s">
        <v>70</v>
      </c>
      <c r="C56" s="147" t="s">
        <v>71</v>
      </c>
      <c r="D56" s="147" t="s">
        <v>72</v>
      </c>
      <c r="E56" s="147">
        <v>3</v>
      </c>
      <c r="F56" s="62" t="s">
        <v>42</v>
      </c>
      <c r="G56" s="74">
        <v>45086</v>
      </c>
      <c r="H56" s="62">
        <v>-90</v>
      </c>
      <c r="I56" s="148">
        <v>5</v>
      </c>
      <c r="J56" s="62">
        <f>IF(I56=1,50,IF(I56=2,40,IF(I56=3,30,IF(I56=4,25,IF(I56=5,20,IF(I56="NC",10,0))))))</f>
        <v>20</v>
      </c>
      <c r="K56" s="62" t="s">
        <v>39</v>
      </c>
      <c r="L56" s="62">
        <f>IF(K56="A",J56*5,IF(K56="B",J56*3,IF(K56="C",J56*2,IF(K56="D", J56*1,0))))</f>
        <v>100</v>
      </c>
      <c r="M56" s="62">
        <v>16</v>
      </c>
      <c r="N56" s="62">
        <f>IF(M56&lt;5,L56*1,IF(M56&lt;10,L56*1.5,IF(M56&lt;15,L56*2,IF(M56&lt;20,L56*2.5,IF(M56&lt;25,L56*3,IF(M56&lt;30,L56*3.5,IF(M56&gt;30,L56*4)))))))</f>
        <v>250</v>
      </c>
      <c r="O56" s="76">
        <v>725</v>
      </c>
    </row>
    <row r="57" spans="1:15">
      <c r="A57" s="62"/>
      <c r="B57" s="132"/>
      <c r="C57" s="126"/>
      <c r="D57" s="126"/>
      <c r="E57" s="126"/>
      <c r="F57" s="10" t="s">
        <v>43</v>
      </c>
      <c r="G57" s="158">
        <v>45231</v>
      </c>
      <c r="H57" s="10">
        <v>-90</v>
      </c>
      <c r="I57" s="127" t="s">
        <v>73</v>
      </c>
      <c r="J57" s="10">
        <f>IF(I57=1,50,IF(I57=2,40,IF(I57=3,30,IF(I57=4,25,IF(I57=5,20,IF(I57="NC",10,0))))))</f>
        <v>10</v>
      </c>
      <c r="K57" s="10" t="s">
        <v>39</v>
      </c>
      <c r="L57" s="10">
        <f>IF(K57="A",J57*5,IF(K57="B",J57*3,IF(K57="C",J57*2,IF(K57="D", J57*1,0))))</f>
        <v>50</v>
      </c>
      <c r="M57" s="10">
        <v>27</v>
      </c>
      <c r="N57" s="10">
        <f>IF(M57&lt;5,L57*1,IF(M57&lt;10,L57*1.5,IF(M57&lt;15,L57*2,IF(M57&lt;20,L57*2.5,IF(M57&lt;25,L57*3,IF(M57&lt;30,L57*3.5,IF(M57&gt;30,L57*4)))))))</f>
        <v>175</v>
      </c>
      <c r="O57" s="20">
        <v>725</v>
      </c>
    </row>
    <row r="58" spans="1:15">
      <c r="A58" s="62">
        <v>9</v>
      </c>
      <c r="B58" s="85" t="s">
        <v>74</v>
      </c>
      <c r="C58" s="53" t="s">
        <v>75</v>
      </c>
      <c r="D58" s="54" t="s">
        <v>64</v>
      </c>
      <c r="E58" s="54">
        <v>1</v>
      </c>
      <c r="F58" s="21" t="s">
        <v>37</v>
      </c>
      <c r="G58" s="22">
        <v>44947</v>
      </c>
      <c r="H58" s="58" t="s">
        <v>46</v>
      </c>
      <c r="I58" s="40">
        <v>3</v>
      </c>
      <c r="J58" s="23">
        <f>IF(I58=1,50,IF(I58=2,40,IF(I58=3,30,IF(I58=4,25,IF(I58=5,20,IF(I58="NC",10,0))))))</f>
        <v>30</v>
      </c>
      <c r="K58" s="21" t="s">
        <v>39</v>
      </c>
      <c r="L58" s="21">
        <f>IF(K58="A",J58*5,IF(K58="B",J58*3,IF(K58="C",J58*2,IF(K58="D", J58*1,0))))</f>
        <v>150</v>
      </c>
      <c r="M58" s="21">
        <v>13</v>
      </c>
      <c r="N58" s="23">
        <f>IF(M58&lt;5,L58*1,IF(M58&lt;10,L58*1.5,IF(M58&lt;15,L58*2,IF(M58&lt;20,L58*2.5,IF(M58&lt;25,L58*3,IF(M58&lt;30,L58*3.5,IF(M58&gt;30,L58*4)))))))</f>
        <v>300</v>
      </c>
      <c r="O58" s="102">
        <v>625</v>
      </c>
    </row>
    <row r="59" spans="1:15">
      <c r="A59" s="62"/>
      <c r="B59" s="132" t="s">
        <v>74</v>
      </c>
      <c r="C59" s="126" t="s">
        <v>75</v>
      </c>
      <c r="D59" s="126" t="s">
        <v>64</v>
      </c>
      <c r="E59" s="126">
        <v>1</v>
      </c>
      <c r="F59" s="10" t="s">
        <v>42</v>
      </c>
      <c r="G59" s="158">
        <v>45087</v>
      </c>
      <c r="H59" s="10">
        <v>-81</v>
      </c>
      <c r="I59" s="127">
        <v>5</v>
      </c>
      <c r="J59" s="10">
        <f>IF(I59=1,50,IF(I59=2,40,IF(I59=3,30,IF(I59=4,25,IF(I59=5,20,IF(I59="NC",10,0))))))</f>
        <v>20</v>
      </c>
      <c r="K59" s="10" t="s">
        <v>39</v>
      </c>
      <c r="L59" s="10">
        <f>IF(K59="A",J59*5,IF(K59="B",J59*3,IF(K59="C",J59*2,IF(K59="D", J59*1,0))))</f>
        <v>100</v>
      </c>
      <c r="M59" s="10">
        <v>11</v>
      </c>
      <c r="N59" s="10">
        <f>IF(M59&lt;5,L59*1,IF(M59&lt;10,L59*1.5,IF(M59&lt;15,L59*2,IF(M59&lt;20,L59*2.5,IF(M59&lt;25,L59*3,IF(M59&lt;30,L59*3.5,IF(M59&gt;30,L59*4)))))))</f>
        <v>200</v>
      </c>
      <c r="O59" s="20">
        <v>625</v>
      </c>
    </row>
    <row r="60" spans="1:15">
      <c r="A60" s="62"/>
      <c r="B60" s="132"/>
      <c r="C60" s="126"/>
      <c r="D60" s="126"/>
      <c r="E60" s="126"/>
      <c r="F60" s="10" t="s">
        <v>43</v>
      </c>
      <c r="G60" s="158">
        <v>45233</v>
      </c>
      <c r="H60" s="10">
        <v>-81</v>
      </c>
      <c r="I60" s="127" t="s">
        <v>76</v>
      </c>
      <c r="J60" s="10">
        <v>10</v>
      </c>
      <c r="K60" s="10" t="s">
        <v>39</v>
      </c>
      <c r="L60" s="10">
        <f>IF(K60="A",J60*5,IF(K60="B",J60*3,IF(K60="C",J60*2,IF(K60="D", J60*1,0))))</f>
        <v>50</v>
      </c>
      <c r="M60" s="10">
        <v>18</v>
      </c>
      <c r="N60" s="10">
        <f>IF(M60&lt;5,L60*1,IF(M60&lt;10,L60*1.5,IF(M60&lt;15,L60*2,IF(M60&lt;20,L60*2.5,IF(M60&lt;25,L60*3,IF(M60&lt;30,L60*3.5,IF(M60&gt;30,L60*4)))))))</f>
        <v>125</v>
      </c>
      <c r="O60" s="20">
        <v>625</v>
      </c>
    </row>
    <row r="61" spans="1:15">
      <c r="A61" s="62">
        <v>10</v>
      </c>
      <c r="B61" s="85" t="s">
        <v>77</v>
      </c>
      <c r="C61" s="53" t="s">
        <v>78</v>
      </c>
      <c r="D61" s="54" t="s">
        <v>49</v>
      </c>
      <c r="E61" s="54">
        <v>5</v>
      </c>
      <c r="F61" s="21" t="s">
        <v>37</v>
      </c>
      <c r="G61" s="22">
        <v>44948</v>
      </c>
      <c r="H61" s="58" t="s">
        <v>38</v>
      </c>
      <c r="I61" s="56" t="s">
        <v>73</v>
      </c>
      <c r="J61" s="23">
        <f>IF(I61=1,50,IF(I61=2,40,IF(I61=3,30,IF(I61=4,25,IF(I61=5,20,IF(I61="NC",10,0))))))</f>
        <v>10</v>
      </c>
      <c r="K61" s="21" t="s">
        <v>39</v>
      </c>
      <c r="L61" s="21">
        <f>IF(K61="A",J61*5,IF(K61="B",J61*3,IF(K61="C",J61*2,IF(K61="D", J61*1,0))))</f>
        <v>50</v>
      </c>
      <c r="M61" s="21">
        <v>16</v>
      </c>
      <c r="N61" s="23">
        <f>IF(M61&lt;5,L61*1,IF(M61&lt;10,L61*1.5,IF(M61&lt;15,L61*2,IF(M61&lt;20,L61*2.5,IF(M61&lt;25,L61*3,IF(M61&lt;30,L61*3.5,IF(M61&gt;30,L61*4)))))))</f>
        <v>125</v>
      </c>
      <c r="O61" s="20">
        <v>610</v>
      </c>
    </row>
    <row r="62" spans="1:15">
      <c r="A62" s="62"/>
      <c r="B62" s="114" t="s">
        <v>77</v>
      </c>
      <c r="C62" s="115" t="s">
        <v>78</v>
      </c>
      <c r="D62" s="115" t="s">
        <v>49</v>
      </c>
      <c r="E62" s="115">
        <v>5</v>
      </c>
      <c r="F62" s="40" t="s">
        <v>79</v>
      </c>
      <c r="G62" s="55">
        <v>44989</v>
      </c>
      <c r="H62" s="40">
        <v>-90</v>
      </c>
      <c r="I62" s="40">
        <v>3</v>
      </c>
      <c r="J62" s="21">
        <f>IF(I62=1,50,IF(I62=2,40,IF(I62=3,30,IF(I62=4,25,IF(I62=5,20,IF(I62="NC",10,0))))))</f>
        <v>30</v>
      </c>
      <c r="K62" s="21" t="s">
        <v>80</v>
      </c>
      <c r="L62" s="21">
        <f>IF(K62="A",J62*5,IF(K62="B",J62*3,IF(K62="C",J62*2,IF(K62="D", J62*1,0))))</f>
        <v>60</v>
      </c>
      <c r="M62" s="21">
        <v>8</v>
      </c>
      <c r="N62" s="23">
        <f>IF(M62&lt;5,L62*1,IF(M62&lt;10,L62*1.5,IF(M62&lt;15,L62*2,IF(M62&lt;20,L62*2.5,IF(M62&lt;25,L62*3,IF(M62&lt;30,L62*3.5,IF(M62&gt;30,L62*4)))))))</f>
        <v>90</v>
      </c>
      <c r="O62" s="20">
        <v>610</v>
      </c>
    </row>
    <row r="63" spans="1:15">
      <c r="A63" s="62"/>
      <c r="B63" s="132" t="s">
        <v>77</v>
      </c>
      <c r="C63" s="126" t="s">
        <v>78</v>
      </c>
      <c r="D63" s="126" t="s">
        <v>49</v>
      </c>
      <c r="E63" s="126">
        <v>5</v>
      </c>
      <c r="F63" s="40" t="s">
        <v>40</v>
      </c>
      <c r="G63" s="55">
        <v>45039</v>
      </c>
      <c r="H63" s="10">
        <v>-90</v>
      </c>
      <c r="I63" s="10">
        <v>3</v>
      </c>
      <c r="J63" s="10">
        <f>IF(I63=1,50,IF(I63=2,40,IF(I63=3,30,IF(I63=4,25,IF(I63=5,20,IF(I63="NC",10,0))))))</f>
        <v>30</v>
      </c>
      <c r="K63" s="10" t="s">
        <v>41</v>
      </c>
      <c r="L63" s="10">
        <f>IF(K63="A",J63*5,IF(K63="B",J63*3,IF(K63="C",J63*2,IF(K63="D", J63*1,0))))</f>
        <v>90</v>
      </c>
      <c r="M63" s="10">
        <v>8</v>
      </c>
      <c r="N63" s="10">
        <f>IF(M63&lt;5,L63*1,IF(M63&lt;10,L63*1.5,IF(M63&lt;15,L63*2,IF(M63&lt;20,L63*2.5,IF(M63&lt;25,L63*3,IF(M63&lt;30,L63*3.5,IF(M63&gt;30,L63*4)))))))</f>
        <v>135</v>
      </c>
      <c r="O63" s="20">
        <v>610</v>
      </c>
    </row>
    <row r="64" spans="1:15">
      <c r="A64" s="62"/>
      <c r="B64" s="132" t="s">
        <v>77</v>
      </c>
      <c r="C64" s="126" t="s">
        <v>78</v>
      </c>
      <c r="D64" s="126" t="s">
        <v>49</v>
      </c>
      <c r="E64" s="126">
        <v>5</v>
      </c>
      <c r="F64" s="10" t="s">
        <v>69</v>
      </c>
      <c r="G64" s="158">
        <v>45045</v>
      </c>
      <c r="H64" s="10">
        <v>-90</v>
      </c>
      <c r="I64" s="10">
        <v>3</v>
      </c>
      <c r="J64" s="10">
        <f>IF(I64=1,50,IF(I64=2,40,IF(I64=3,30,IF(I64=4,25,IF(I64=5,20,IF(I64="NC",10,0))))))</f>
        <v>30</v>
      </c>
      <c r="K64" s="10" t="s">
        <v>41</v>
      </c>
      <c r="L64" s="10">
        <f>IF(K64="A",J64*5,IF(K64="B",J64*3,IF(K64="C",J64*2,IF(K64="D", J64*1,0))))</f>
        <v>90</v>
      </c>
      <c r="M64" s="10">
        <v>7</v>
      </c>
      <c r="N64" s="10">
        <f>IF(M64&lt;5,L64*1,IF(M64&lt;10,L64*1.5,IF(M64&lt;15,L64*2,IF(M64&lt;20,L64*2.5,IF(M64&lt;25,L64*3,IF(M64&lt;30,L64*3.5,IF(M64&gt;30,L64*4)))))))</f>
        <v>135</v>
      </c>
      <c r="O64" s="20">
        <v>610</v>
      </c>
    </row>
    <row r="65" spans="1:15">
      <c r="A65" s="62"/>
      <c r="B65" s="132" t="s">
        <v>77</v>
      </c>
      <c r="C65" s="126" t="s">
        <v>78</v>
      </c>
      <c r="D65" s="126" t="s">
        <v>49</v>
      </c>
      <c r="E65" s="126">
        <v>5</v>
      </c>
      <c r="F65" s="10" t="s">
        <v>42</v>
      </c>
      <c r="G65" s="158">
        <v>45085</v>
      </c>
      <c r="H65" s="10">
        <v>-90</v>
      </c>
      <c r="I65" s="127" t="s">
        <v>73</v>
      </c>
      <c r="J65" s="10">
        <f>IF(I65=1,50,IF(I65=2,40,IF(I65=3,30,IF(I65=4,25,IF(I65=5,20,IF(I65="NC",10,0))))))</f>
        <v>10</v>
      </c>
      <c r="K65" s="10" t="s">
        <v>39</v>
      </c>
      <c r="L65" s="10">
        <f>IF(K65="A",J65*5,IF(K65="B",J65*3,IF(K65="C",J65*2,IF(K65="D", J65*1,0))))</f>
        <v>50</v>
      </c>
      <c r="M65" s="10">
        <v>15</v>
      </c>
      <c r="N65" s="10">
        <f>IF(M65&lt;5,L65*1,IF(M65&lt;10,L65*1.5,IF(M65&lt;15,L65*2,IF(M65&lt;20,L65*2.5,IF(M65&lt;25,L65*3,IF(M65&lt;30,L65*3.5,IF(M65&gt;30,L65*4)))))))</f>
        <v>125</v>
      </c>
      <c r="O65" s="20">
        <v>610</v>
      </c>
    </row>
    <row r="66" spans="1:15">
      <c r="A66" s="62">
        <v>11</v>
      </c>
      <c r="B66" s="84" t="s">
        <v>81</v>
      </c>
      <c r="C66" s="40" t="s">
        <v>82</v>
      </c>
      <c r="D66" s="40" t="s">
        <v>64</v>
      </c>
      <c r="E66" s="40">
        <v>1</v>
      </c>
      <c r="F66" s="21" t="s">
        <v>37</v>
      </c>
      <c r="G66" s="22">
        <v>44947</v>
      </c>
      <c r="H66" s="58" t="s">
        <v>67</v>
      </c>
      <c r="I66" s="40">
        <v>1</v>
      </c>
      <c r="J66" s="21">
        <f>IF(I66=1,50,IF(I66=2,40,IF(I66=3,30,IF(I66=4,25,IF(I66=5,20,IF(I66="NC",10,0))))))</f>
        <v>50</v>
      </c>
      <c r="K66" s="21" t="s">
        <v>39</v>
      </c>
      <c r="L66" s="21">
        <f>IF(K66="A",J66*5,IF(K66="B",J66*3,IF(K66="C",J66*2,IF(K66="D", J66*1,0))))</f>
        <v>250</v>
      </c>
      <c r="M66" s="21">
        <v>9</v>
      </c>
      <c r="N66" s="23">
        <f>IF(M66&lt;5,L66*1,IF(M66&lt;10,L66*1.5,IF(M66&lt;15,L66*2,IF(M66&lt;20,L66*2.5,IF(M66&lt;25,L66*3,IF(M66&lt;30,L66*3.5,IF(M66&gt;30,L66*4)))))))</f>
        <v>375</v>
      </c>
      <c r="O66" s="102">
        <v>600</v>
      </c>
    </row>
    <row r="67" spans="1:15">
      <c r="A67" s="62"/>
      <c r="B67" s="132" t="s">
        <v>81</v>
      </c>
      <c r="C67" s="126" t="s">
        <v>82</v>
      </c>
      <c r="D67" s="10" t="s">
        <v>64</v>
      </c>
      <c r="E67" s="10">
        <v>1</v>
      </c>
      <c r="F67" s="40" t="s">
        <v>40</v>
      </c>
      <c r="G67" s="55">
        <v>45039</v>
      </c>
      <c r="H67" s="10">
        <v>-100</v>
      </c>
      <c r="I67" s="10">
        <v>1</v>
      </c>
      <c r="J67" s="10">
        <f>IF(I67=1,50,IF(I67=2,40,IF(I67=3,30,IF(I67=4,25,IF(I67=5,20,IF(I67="NC",10,0))))))</f>
        <v>50</v>
      </c>
      <c r="K67" s="10" t="s">
        <v>41</v>
      </c>
      <c r="L67" s="10">
        <f>IF(K67="A",J67*5,IF(K67="B",J67*3,IF(K67="C",J67*2,IF(K67="D", J67*1,0))))</f>
        <v>150</v>
      </c>
      <c r="M67" s="10">
        <v>7</v>
      </c>
      <c r="N67" s="10">
        <f>IF(M67&lt;5,L67*1,IF(M67&lt;10,L67*1.5,IF(M67&lt;15,L67*2,IF(M67&lt;20,L67*2.5,IF(M67&lt;25,L67*3,IF(M67&lt;30,L67*3.5,IF(M67&gt;30,L67*4)))))))</f>
        <v>225</v>
      </c>
      <c r="O67" s="20">
        <v>600</v>
      </c>
    </row>
    <row r="68" spans="1:15">
      <c r="A68" s="62">
        <v>12</v>
      </c>
      <c r="B68" s="85" t="s">
        <v>83</v>
      </c>
      <c r="C68" s="53" t="s">
        <v>84</v>
      </c>
      <c r="D68" s="54" t="s">
        <v>85</v>
      </c>
      <c r="E68" s="54">
        <v>4</v>
      </c>
      <c r="F68" s="21" t="s">
        <v>37</v>
      </c>
      <c r="G68" s="22">
        <v>44947</v>
      </c>
      <c r="H68" s="58" t="s">
        <v>50</v>
      </c>
      <c r="I68" s="40">
        <v>3</v>
      </c>
      <c r="J68" s="23">
        <f>IF(I68=1,50,IF(I68=2,40,IF(I68=3,30,IF(I68=4,25,IF(I68=5,20,IF(I68="NC",10,0))))))</f>
        <v>30</v>
      </c>
      <c r="K68" s="21" t="s">
        <v>39</v>
      </c>
      <c r="L68" s="21">
        <f>IF(K68="A",J68*5,IF(K68="B",J68*3,IF(K68="C",J68*2,IF(K68="D", J68*1,0))))</f>
        <v>150</v>
      </c>
      <c r="M68" s="21">
        <v>8</v>
      </c>
      <c r="N68" s="23">
        <f>IF(M68&lt;5,L68*1,IF(M68&lt;10,L68*1.5,IF(M68&lt;15,L68*2,IF(M68&lt;20,L68*2.5,IF(M68&lt;25,L68*3,IF(M68&lt;30,L68*3.5,IF(M68&gt;30,L68*4)))))))</f>
        <v>225</v>
      </c>
      <c r="O68" s="102">
        <v>525</v>
      </c>
    </row>
    <row r="69" spans="1:15">
      <c r="A69" s="62"/>
      <c r="B69" s="114" t="s">
        <v>83</v>
      </c>
      <c r="C69" s="115" t="s">
        <v>84</v>
      </c>
      <c r="D69" s="115" t="s">
        <v>85</v>
      </c>
      <c r="E69" s="115">
        <v>4</v>
      </c>
      <c r="F69" s="40" t="s">
        <v>40</v>
      </c>
      <c r="G69" s="55">
        <v>45039</v>
      </c>
      <c r="H69" s="40">
        <v>-60</v>
      </c>
      <c r="I69" s="40">
        <v>1</v>
      </c>
      <c r="J69" s="21">
        <f>IF(I69=1,50,IF(I69=2,40,IF(I69=3,30,IF(I69=4,25,IF(I69=5,20,IF(I69="NC",10,0))))))</f>
        <v>50</v>
      </c>
      <c r="K69" s="21" t="s">
        <v>41</v>
      </c>
      <c r="L69" s="21">
        <f>IF(K69="A",J69*5,IF(K69="B",J69*3,IF(K69="C",J69*2,IF(K69="D", J69*1,0))))</f>
        <v>150</v>
      </c>
      <c r="M69" s="21">
        <v>3</v>
      </c>
      <c r="N69" s="23">
        <f>IF(M69&lt;5,L69*1,IF(M69&lt;10,L69*1.5,IF(M69&lt;15,L69*2,IF(M69&lt;20,L69*2.5,IF(M69&lt;25,L69*3,IF(M69&lt;30,L69*3.5,IF(M69&gt;30,L69*4)))))))</f>
        <v>150</v>
      </c>
      <c r="O69" s="20">
        <v>525</v>
      </c>
    </row>
    <row r="70" spans="1:15">
      <c r="A70" s="62"/>
      <c r="B70" s="132" t="s">
        <v>83</v>
      </c>
      <c r="C70" s="126" t="s">
        <v>84</v>
      </c>
      <c r="D70" s="126" t="s">
        <v>85</v>
      </c>
      <c r="E70" s="126">
        <v>4</v>
      </c>
      <c r="F70" s="10" t="s">
        <v>69</v>
      </c>
      <c r="G70" s="158">
        <v>45045</v>
      </c>
      <c r="H70" s="10">
        <v>-60</v>
      </c>
      <c r="I70" s="10">
        <v>1</v>
      </c>
      <c r="J70" s="10">
        <f>IF(I70=1,50,IF(I70=2,40,IF(I70=3,30,IF(I70=4,25,IF(I70=5,20,IF(I70="NC",10,0))))))</f>
        <v>50</v>
      </c>
      <c r="K70" s="10" t="s">
        <v>41</v>
      </c>
      <c r="L70" s="10">
        <f>IF(K70="A",J70*5,IF(K70="B",J70*3,IF(K70="C",J70*2,IF(K70="D", J70*1,0))))</f>
        <v>150</v>
      </c>
      <c r="M70" s="10">
        <v>3</v>
      </c>
      <c r="N70" s="10">
        <f>IF(M70&lt;5,L70*1,IF(M70&lt;10,L70*1.5,IF(M70&lt;15,L70*2,IF(M70&lt;20,L70*2.5,IF(M70&lt;25,L70*3,IF(M70&lt;30,L70*3.5,IF(M70&gt;30,L70*4)))))))</f>
        <v>150</v>
      </c>
      <c r="O70" s="102">
        <v>525</v>
      </c>
    </row>
    <row r="71" spans="1:15">
      <c r="A71" s="62">
        <v>13</v>
      </c>
      <c r="B71" s="85" t="s">
        <v>86</v>
      </c>
      <c r="C71" s="53" t="s">
        <v>87</v>
      </c>
      <c r="D71" s="54" t="s">
        <v>49</v>
      </c>
      <c r="E71" s="54">
        <v>5</v>
      </c>
      <c r="F71" s="21" t="s">
        <v>37</v>
      </c>
      <c r="G71" s="22">
        <v>44948</v>
      </c>
      <c r="H71" s="58" t="s">
        <v>38</v>
      </c>
      <c r="I71" s="56" t="s">
        <v>73</v>
      </c>
      <c r="J71" s="23">
        <f>IF(I71=1,50,IF(I71=2,40,IF(I71=3,30,IF(I71=4,25,IF(I71=5,20,IF(I71="NC",10,0))))))</f>
        <v>10</v>
      </c>
      <c r="K71" s="21" t="s">
        <v>39</v>
      </c>
      <c r="L71" s="21">
        <f>IF(K71="A",J71*5,IF(K71="B",J71*3,IF(K71="C",J71*2,IF(K71="D", J71*1,0))))</f>
        <v>50</v>
      </c>
      <c r="M71" s="21">
        <v>16</v>
      </c>
      <c r="N71" s="23">
        <f>IF(M71&lt;5,L71*1,IF(M71&lt;10,L71*1.5,IF(M71&lt;15,L71*2,IF(M71&lt;20,L71*2.5,IF(M71&lt;25,L71*3,IF(M71&lt;30,L71*3.5,IF(M71&gt;30,L71*4)))))))</f>
        <v>125</v>
      </c>
      <c r="O71" s="20">
        <v>520</v>
      </c>
    </row>
    <row r="72" spans="1:15">
      <c r="A72" s="62"/>
      <c r="B72" s="118" t="s">
        <v>86</v>
      </c>
      <c r="C72" s="118" t="s">
        <v>87</v>
      </c>
      <c r="D72" s="118" t="s">
        <v>49</v>
      </c>
      <c r="E72" s="118">
        <v>5</v>
      </c>
      <c r="F72" s="79" t="s">
        <v>79</v>
      </c>
      <c r="G72" s="159">
        <v>44989</v>
      </c>
      <c r="H72" s="79">
        <v>-90</v>
      </c>
      <c r="I72" s="79">
        <v>3</v>
      </c>
      <c r="J72" s="63">
        <f>IF(I72=1,50,IF(I72=2,40,IF(I72=3,30,IF(I72=4,25,IF(I72=5,20,IF(I72="NC",10,0))))))</f>
        <v>30</v>
      </c>
      <c r="K72" s="63" t="s">
        <v>80</v>
      </c>
      <c r="L72" s="63">
        <f>IF(K72="A",J72*5,IF(K72="B",J72*3,IF(K72="C",J72*2,IF(K72="D", J72*1,0))))</f>
        <v>60</v>
      </c>
      <c r="M72" s="63">
        <v>8</v>
      </c>
      <c r="N72" s="65">
        <f>IF(M72&lt;5,L72*1,IF(M72&lt;10,L72*1.5,IF(M72&lt;15,L72*2,IF(M72&lt;20,L72*2.5,IF(M72&lt;25,L72*3,IF(M72&lt;30,L72*3.5,IF(M72&gt;30,L72*4)))))))</f>
        <v>90</v>
      </c>
      <c r="O72" s="109">
        <v>520</v>
      </c>
    </row>
    <row r="73" spans="1:15">
      <c r="A73" s="62"/>
      <c r="B73" s="170" t="s">
        <v>86</v>
      </c>
      <c r="C73" s="170" t="s">
        <v>87</v>
      </c>
      <c r="D73" s="170" t="s">
        <v>49</v>
      </c>
      <c r="E73" s="170">
        <v>5</v>
      </c>
      <c r="F73" s="194" t="s">
        <v>40</v>
      </c>
      <c r="G73" s="196">
        <v>45039</v>
      </c>
      <c r="H73" s="171">
        <v>-90</v>
      </c>
      <c r="I73" s="197" t="s">
        <v>73</v>
      </c>
      <c r="J73" s="171">
        <f>IF(I73=1,50,IF(I73=2,40,IF(I73=3,30,IF(I73=4,25,IF(I73=5,20,IF(I73="NC",10,0))))))</f>
        <v>10</v>
      </c>
      <c r="K73" s="171" t="s">
        <v>41</v>
      </c>
      <c r="L73" s="171">
        <f>IF(K73="A",J73*5,IF(K73="B",J73*3,IF(K73="C",J73*2,IF(K73="D", J73*1,0))))</f>
        <v>30</v>
      </c>
      <c r="M73" s="171">
        <v>8</v>
      </c>
      <c r="N73" s="171">
        <f>IF(M73&lt;5,L73*1,IF(M73&lt;10,L73*1.5,IF(M73&lt;15,L73*2,IF(M73&lt;20,L73*2.5,IF(M73&lt;25,L73*3,IF(M73&lt;30,L73*3.5,IF(M73&gt;30,L73*4)))))))</f>
        <v>45</v>
      </c>
      <c r="O73" s="172">
        <v>520</v>
      </c>
    </row>
    <row r="74" spans="1:15">
      <c r="A74" s="62"/>
      <c r="B74" s="132" t="s">
        <v>86</v>
      </c>
      <c r="C74" s="126" t="s">
        <v>87</v>
      </c>
      <c r="D74" s="126" t="s">
        <v>49</v>
      </c>
      <c r="E74" s="126">
        <v>5</v>
      </c>
      <c r="F74" s="10" t="s">
        <v>69</v>
      </c>
      <c r="G74" s="158">
        <v>45045</v>
      </c>
      <c r="H74" s="10">
        <v>-90</v>
      </c>
      <c r="I74" s="127" t="s">
        <v>73</v>
      </c>
      <c r="J74" s="10">
        <f>IF(I74=1,50,IF(I74=2,40,IF(I74=3,30,IF(I74=4,25,IF(I74=5,20,IF(I74="NC",10,0))))))</f>
        <v>10</v>
      </c>
      <c r="K74" s="10" t="s">
        <v>41</v>
      </c>
      <c r="L74" s="10">
        <f>IF(K74="A",J74*5,IF(K74="B",J74*3,IF(K74="C",J74*2,IF(K74="D", J74*1,0))))</f>
        <v>30</v>
      </c>
      <c r="M74" s="10">
        <v>7</v>
      </c>
      <c r="N74" s="10">
        <f>IF(M74&lt;5,L74*1,IF(M74&lt;10,L74*1.5,IF(M74&lt;15,L74*2,IF(M74&lt;20,L74*2.5,IF(M74&lt;25,L74*3,IF(M74&lt;30,L74*3.5,IF(M74&gt;30,L74*4)))))))</f>
        <v>45</v>
      </c>
      <c r="O74" s="20">
        <v>520</v>
      </c>
    </row>
    <row r="75" spans="1:15">
      <c r="A75" s="62"/>
      <c r="B75" s="132" t="s">
        <v>86</v>
      </c>
      <c r="C75" s="126" t="s">
        <v>87</v>
      </c>
      <c r="D75" s="126" t="s">
        <v>49</v>
      </c>
      <c r="E75" s="126">
        <v>5</v>
      </c>
      <c r="F75" s="10" t="s">
        <v>88</v>
      </c>
      <c r="G75" s="158">
        <v>45080</v>
      </c>
      <c r="H75" s="10">
        <v>-90</v>
      </c>
      <c r="I75" s="10">
        <v>3</v>
      </c>
      <c r="J75" s="10">
        <f>IF(I75=1,50,IF(I75=2,40,IF(I75=3,30,IF(I75=4,25,IF(I75=5,20,IF(I75="NC",10,0))))))</f>
        <v>30</v>
      </c>
      <c r="K75" s="10" t="s">
        <v>80</v>
      </c>
      <c r="L75" s="10">
        <f>IF(K75="A",J75*5,IF(K75="B",J75*3,IF(K75="C",J75*2,IF(K75="D", J75*1,0))))</f>
        <v>60</v>
      </c>
      <c r="M75" s="10">
        <v>5</v>
      </c>
      <c r="N75" s="10">
        <f>IF(M75&lt;5,L75*1,IF(M75&lt;10,L75*1.5,IF(M75&lt;15,L75*2,IF(M75&lt;20,L75*2.5,IF(M75&lt;25,L75*3,IF(M75&lt;30,L75*3.5,IF(M75&gt;30,L75*4)))))))</f>
        <v>90</v>
      </c>
      <c r="O75" s="102">
        <v>520</v>
      </c>
    </row>
    <row r="76" spans="1:15">
      <c r="A76" s="62"/>
      <c r="B76" s="132" t="s">
        <v>86</v>
      </c>
      <c r="C76" s="126" t="s">
        <v>87</v>
      </c>
      <c r="D76" s="126" t="s">
        <v>49</v>
      </c>
      <c r="E76" s="126">
        <v>5</v>
      </c>
      <c r="F76" s="10" t="s">
        <v>42</v>
      </c>
      <c r="G76" s="158">
        <v>45085</v>
      </c>
      <c r="H76" s="10">
        <v>-90</v>
      </c>
      <c r="I76" s="127" t="s">
        <v>73</v>
      </c>
      <c r="J76" s="10">
        <f>IF(I76=1,50,IF(I76=2,40,IF(I76=3,30,IF(I76=4,25,IF(I76=5,20,IF(I76="NC",10,0))))))</f>
        <v>10</v>
      </c>
      <c r="K76" s="10" t="s">
        <v>39</v>
      </c>
      <c r="L76" s="10">
        <f>IF(K76="A",J76*5,IF(K76="B",J76*3,IF(K76="C",J76*2,IF(K76="D", J76*1,0))))</f>
        <v>50</v>
      </c>
      <c r="M76" s="10">
        <v>15</v>
      </c>
      <c r="N76" s="10">
        <f>IF(M76&lt;5,L76*1,IF(M76&lt;10,L76*1.5,IF(M76&lt;15,L76*2,IF(M76&lt;20,L76*2.5,IF(M76&lt;25,L76*3,IF(M76&lt;30,L76*3.5,IF(M76&gt;30,L76*4)))))))</f>
        <v>125</v>
      </c>
      <c r="O76" s="20">
        <v>520</v>
      </c>
    </row>
    <row r="77" spans="1:15">
      <c r="A77" s="62">
        <v>14</v>
      </c>
      <c r="B77" s="84" t="s">
        <v>89</v>
      </c>
      <c r="C77" s="40" t="s">
        <v>90</v>
      </c>
      <c r="D77" s="40" t="s">
        <v>36</v>
      </c>
      <c r="E77" s="40">
        <v>2</v>
      </c>
      <c r="F77" s="21" t="s">
        <v>37</v>
      </c>
      <c r="G77" s="22">
        <v>44947</v>
      </c>
      <c r="H77" s="58" t="s">
        <v>91</v>
      </c>
      <c r="I77" s="56" t="s">
        <v>76</v>
      </c>
      <c r="J77" s="21">
        <v>10</v>
      </c>
      <c r="K77" s="21" t="s">
        <v>39</v>
      </c>
      <c r="L77" s="21">
        <f>IF(K77="A",J77*5,IF(K77="B",J77*3,IF(K77="C",J77*2,IF(K77="D", J77*1,0))))</f>
        <v>50</v>
      </c>
      <c r="M77" s="21">
        <v>11</v>
      </c>
      <c r="N77" s="23">
        <f>IF(M77&lt;5,L77*1,IF(M77&lt;10,L77*1.5,IF(M77&lt;15,L77*2,IF(M77&lt;20,L77*2.5,IF(M77&lt;25,L77*3,IF(M77&lt;30,L77*3.5,IF(M77&gt;30,L77*4)))))))</f>
        <v>100</v>
      </c>
      <c r="O77" s="20">
        <v>505</v>
      </c>
    </row>
    <row r="78" spans="1:15" s="28" customFormat="1">
      <c r="A78" s="62"/>
      <c r="B78" s="114" t="s">
        <v>89</v>
      </c>
      <c r="C78" s="115" t="s">
        <v>90</v>
      </c>
      <c r="D78" s="115" t="s">
        <v>36</v>
      </c>
      <c r="E78" s="115">
        <v>2</v>
      </c>
      <c r="F78" s="40" t="s">
        <v>40</v>
      </c>
      <c r="G78" s="55">
        <v>45039</v>
      </c>
      <c r="H78" s="40">
        <v>-73</v>
      </c>
      <c r="I78" s="40">
        <v>1</v>
      </c>
      <c r="J78" s="23">
        <f>IF(I78=1,50,IF(I78=2,40,IF(I78=3,30,IF(I78=4,25,IF(I78=5,20,IF(I78="NC",10,0))))))</f>
        <v>50</v>
      </c>
      <c r="K78" s="21" t="s">
        <v>41</v>
      </c>
      <c r="L78" s="21">
        <f>IF(K78="A",J78*5,IF(K78="B",J78*3,IF(K78="C",J78*2,IF(K78="D", J78*1,0))))</f>
        <v>150</v>
      </c>
      <c r="M78" s="21">
        <v>6</v>
      </c>
      <c r="N78" s="23">
        <f>IF(M78&lt;5,L78*1,IF(M78&lt;10,L78*1.5,IF(M78&lt;15,L78*2,IF(M78&lt;20,L78*2.5,IF(M78&lt;25,L78*3,IF(M78&lt;30,L78*3.5,IF(M78&gt;30,L78*4)))))))</f>
        <v>225</v>
      </c>
      <c r="O78" s="20">
        <v>505</v>
      </c>
    </row>
    <row r="79" spans="1:15" s="28" customFormat="1">
      <c r="A79" s="62"/>
      <c r="B79" s="147" t="s">
        <v>89</v>
      </c>
      <c r="C79" s="147" t="s">
        <v>90</v>
      </c>
      <c r="D79" s="147" t="s">
        <v>36</v>
      </c>
      <c r="E79" s="147">
        <v>2</v>
      </c>
      <c r="F79" s="62" t="s">
        <v>69</v>
      </c>
      <c r="G79" s="74">
        <v>45045</v>
      </c>
      <c r="H79" s="62">
        <v>-73</v>
      </c>
      <c r="I79" s="62">
        <v>2</v>
      </c>
      <c r="J79" s="62">
        <f>IF(I79=1,50,IF(I79=2,40,IF(I79=3,30,IF(I79=4,25,IF(I79=5,20,IF(I79="NC",10,0))))))</f>
        <v>40</v>
      </c>
      <c r="K79" s="62" t="s">
        <v>41</v>
      </c>
      <c r="L79" s="62">
        <f>IF(K79="A",J79*5,IF(K79="B",J79*3,IF(K79="C",J79*2,IF(K79="D", J79*1,0))))</f>
        <v>120</v>
      </c>
      <c r="M79" s="62">
        <v>6</v>
      </c>
      <c r="N79" s="62">
        <f>IF(M79&lt;5,L79*1,IF(M79&lt;10,L79*1.5,IF(M79&lt;15,L79*2,IF(M79&lt;20,L79*2.5,IF(M79&lt;25,L79*3,IF(M79&lt;30,L79*3.5,IF(M79&gt;30,L79*4)))))))</f>
        <v>180</v>
      </c>
      <c r="O79" s="109">
        <v>505</v>
      </c>
    </row>
    <row r="80" spans="1:15" s="28" customFormat="1">
      <c r="A80" s="62">
        <v>15</v>
      </c>
      <c r="B80" s="84" t="s">
        <v>92</v>
      </c>
      <c r="C80" s="40" t="s">
        <v>45</v>
      </c>
      <c r="D80" s="40" t="s">
        <v>60</v>
      </c>
      <c r="E80" s="40">
        <v>7</v>
      </c>
      <c r="F80" s="21" t="s">
        <v>37</v>
      </c>
      <c r="G80" s="22">
        <v>44948</v>
      </c>
      <c r="H80" s="58" t="s">
        <v>67</v>
      </c>
      <c r="I80" s="40">
        <v>3</v>
      </c>
      <c r="J80" s="23">
        <f>IF(I80=1,50,IF(I80=2,40,IF(I80=3,30,IF(I80=4,25,IF(I80=5,20,IF(I80="NC",10,0))))))</f>
        <v>30</v>
      </c>
      <c r="K80" s="21" t="s">
        <v>39</v>
      </c>
      <c r="L80" s="21">
        <f>IF(K80="A",J80*5,IF(K80="B",J80*3,IF(K80="C",J80*2,IF(K80="D", J80*1,0))))</f>
        <v>150</v>
      </c>
      <c r="M80" s="21">
        <v>5</v>
      </c>
      <c r="N80" s="23">
        <f>IF(M80&lt;5,L80*1,IF(M80&lt;10,L80*1.5,IF(M80&lt;15,L80*2,IF(M80&lt;20,L80*2.5,IF(M80&lt;25,L80*3,IF(M80&lt;30,L80*3.5,IF(M80&gt;30,L80*4)))))))</f>
        <v>225</v>
      </c>
      <c r="O80" s="20">
        <v>500</v>
      </c>
    </row>
    <row r="81" spans="1:15" s="28" customFormat="1">
      <c r="A81" s="62"/>
      <c r="B81" s="114" t="s">
        <v>92</v>
      </c>
      <c r="C81" s="115" t="s">
        <v>45</v>
      </c>
      <c r="D81" s="115" t="s">
        <v>60</v>
      </c>
      <c r="E81" s="115">
        <v>7</v>
      </c>
      <c r="F81" s="21" t="s">
        <v>79</v>
      </c>
      <c r="G81" s="22">
        <v>44989</v>
      </c>
      <c r="H81" s="58" t="s">
        <v>67</v>
      </c>
      <c r="I81" s="40">
        <v>2</v>
      </c>
      <c r="J81" s="23">
        <f>IF(I81=1,50,IF(I81=2,40,IF(I81=3,30,IF(I81=4,25,IF(I81=5,20,IF(I81="NC",10,0))))))</f>
        <v>40</v>
      </c>
      <c r="K81" s="21" t="s">
        <v>80</v>
      </c>
      <c r="L81" s="21">
        <f>IF(K81="A",J81*5,IF(K81="B",J81*3,IF(K81="C",J81*2,IF(K81="D", J81*1,0))))</f>
        <v>80</v>
      </c>
      <c r="M81" s="21">
        <v>3</v>
      </c>
      <c r="N81" s="23">
        <f>IF(M81&lt;5,L81*1,IF(M81&lt;10,L81*1.5,IF(M81&lt;15,L81*2,IF(M81&lt;20,L81*2.5,IF(M81&lt;25,L81*3,IF(M81&lt;30,L81*3.5,IF(M81&gt;30,L81*4)))))))</f>
        <v>80</v>
      </c>
      <c r="O81" s="102">
        <v>500</v>
      </c>
    </row>
    <row r="82" spans="1:15" s="28" customFormat="1">
      <c r="A82" s="62"/>
      <c r="B82" s="132" t="s">
        <v>92</v>
      </c>
      <c r="C82" s="126" t="s">
        <v>45</v>
      </c>
      <c r="D82" s="126" t="s">
        <v>60</v>
      </c>
      <c r="E82" s="126">
        <v>7</v>
      </c>
      <c r="F82" s="40" t="s">
        <v>40</v>
      </c>
      <c r="G82" s="55">
        <v>45039</v>
      </c>
      <c r="H82" s="10">
        <v>-100</v>
      </c>
      <c r="I82" s="10">
        <v>2</v>
      </c>
      <c r="J82" s="10">
        <f>IF(I82=1,50,IF(I82=2,40,IF(I82=3,30,IF(I82=4,25,IF(I82=5,20,IF(I82="NC",10,0))))))</f>
        <v>40</v>
      </c>
      <c r="K82" s="10" t="s">
        <v>41</v>
      </c>
      <c r="L82" s="10">
        <f>IF(K82="A",J82*5,IF(K82="B",J82*3,IF(K82="C",J82*2,IF(K82="D", J82*1,0))))</f>
        <v>120</v>
      </c>
      <c r="M82" s="10">
        <v>4</v>
      </c>
      <c r="N82" s="10">
        <f>IF(M82&lt;5,L82*1,IF(M82&lt;10,L82*1.5,IF(M82&lt;15,L82*2,IF(M82&lt;20,L82*2.5,IF(M82&lt;25,L82*3,IF(M82&lt;30,L82*3.5,IF(M82&gt;30,L82*4)))))))</f>
        <v>120</v>
      </c>
      <c r="O82" s="20">
        <v>500</v>
      </c>
    </row>
    <row r="83" spans="1:15" s="28" customFormat="1">
      <c r="A83" s="62"/>
      <c r="B83" s="132" t="s">
        <v>93</v>
      </c>
      <c r="C83" s="126" t="s">
        <v>45</v>
      </c>
      <c r="D83" s="126" t="s">
        <v>94</v>
      </c>
      <c r="E83" s="126">
        <v>6</v>
      </c>
      <c r="F83" s="10" t="s">
        <v>69</v>
      </c>
      <c r="G83" s="158">
        <v>45045</v>
      </c>
      <c r="H83" s="10">
        <v>-100</v>
      </c>
      <c r="I83" s="10">
        <v>4</v>
      </c>
      <c r="J83" s="10">
        <f>IF(I83=1,50,IF(I83=2,40,IF(I83=3,30,IF(I83=4,25,IF(I83=5,20,IF(I83="NC",10,0))))))</f>
        <v>25</v>
      </c>
      <c r="K83" s="10" t="s">
        <v>41</v>
      </c>
      <c r="L83" s="10">
        <f>IF(K83="A",J83*5,IF(K83="B",J83*3,IF(K83="C",J83*2,IF(K83="D", J83*1,0))))</f>
        <v>75</v>
      </c>
      <c r="M83" s="10">
        <v>4</v>
      </c>
      <c r="N83" s="10">
        <f>IF(M83&lt;5,L83*1,IF(M83&lt;10,L83*1.5,IF(M83&lt;15,L83*2,IF(M83&lt;20,L83*2.5,IF(M83&lt;25,L83*3,IF(M83&lt;30,L83*3.5,IF(M83&gt;30,L83*4)))))))</f>
        <v>75</v>
      </c>
      <c r="O83" s="101">
        <v>500</v>
      </c>
    </row>
    <row r="84" spans="1:15">
      <c r="A84" s="62">
        <v>16</v>
      </c>
      <c r="B84" s="85" t="s">
        <v>95</v>
      </c>
      <c r="C84" s="53" t="s">
        <v>96</v>
      </c>
      <c r="D84" s="54" t="s">
        <v>54</v>
      </c>
      <c r="E84" s="54">
        <v>2</v>
      </c>
      <c r="F84" s="21" t="s">
        <v>55</v>
      </c>
      <c r="G84" s="22">
        <v>44947</v>
      </c>
      <c r="H84" s="58" t="s">
        <v>97</v>
      </c>
      <c r="I84" s="40">
        <v>1</v>
      </c>
      <c r="J84" s="23">
        <f>IF(I84=1,50,IF(I84=2,40,IF(I84=3,30,IF(I84=4,25,IF(I84=5,20,IF(I84="NC",10,0))))))</f>
        <v>50</v>
      </c>
      <c r="K84" s="21" t="s">
        <v>39</v>
      </c>
      <c r="L84" s="21">
        <f>IF(K84="A",J84*5,IF(K84="B",J84*3,IF(K84="C",J84*2,IF(K84="D", J84*1,0))))</f>
        <v>250</v>
      </c>
      <c r="M84" s="21">
        <v>5</v>
      </c>
      <c r="N84" s="23">
        <f>IF(M84&lt;5,L84*1,IF(M84&lt;10,L84*1.5,IF(M84&lt;15,L84*2,IF(M84&lt;20,L84*2.5,IF(M84&lt;25,L84*3,IF(M84&lt;30,L84*3.5,IF(M84&gt;30,L84*4)))))))</f>
        <v>375</v>
      </c>
      <c r="O84" s="102">
        <v>495</v>
      </c>
    </row>
    <row r="85" spans="1:15">
      <c r="A85" s="62"/>
      <c r="B85" s="114" t="s">
        <v>95</v>
      </c>
      <c r="C85" s="115" t="s">
        <v>96</v>
      </c>
      <c r="D85" s="115" t="s">
        <v>54</v>
      </c>
      <c r="E85" s="115">
        <v>2</v>
      </c>
      <c r="F85" s="40" t="s">
        <v>40</v>
      </c>
      <c r="G85" s="55">
        <v>45039</v>
      </c>
      <c r="H85" s="40">
        <v>-78</v>
      </c>
      <c r="I85" s="40">
        <v>2</v>
      </c>
      <c r="J85" s="21">
        <f>IF(I85=1,50,IF(I85=2,40,IF(I85=3,30,IF(I85=4,25,IF(I85=5,20,IF(I85="NC",10,0))))))</f>
        <v>40</v>
      </c>
      <c r="K85" s="21" t="s">
        <v>41</v>
      </c>
      <c r="L85" s="21">
        <f>IF(K85="A",J85*5,IF(K85="B",J85*3,IF(K85="C",J85*2,IF(K85="D", J85*1,0))))</f>
        <v>120</v>
      </c>
      <c r="M85" s="21">
        <v>3</v>
      </c>
      <c r="N85" s="23">
        <f>IF(M85&lt;5,L85*1,IF(M85&lt;10,L85*1.5,IF(M85&lt;15,L85*2,IF(M85&lt;20,L85*2.5,IF(M85&lt;25,L85*3,IF(M85&lt;30,L85*3.5,IF(M85&gt;30,L85*4)))))))</f>
        <v>120</v>
      </c>
      <c r="O85" s="101">
        <v>495</v>
      </c>
    </row>
    <row r="86" spans="1:15">
      <c r="A86" s="62">
        <v>17</v>
      </c>
      <c r="B86" s="125" t="s">
        <v>98</v>
      </c>
      <c r="C86" s="10" t="s">
        <v>99</v>
      </c>
      <c r="D86" s="10" t="s">
        <v>64</v>
      </c>
      <c r="E86" s="10">
        <v>1</v>
      </c>
      <c r="F86" s="10" t="s">
        <v>42</v>
      </c>
      <c r="G86" s="158">
        <v>45087</v>
      </c>
      <c r="H86" s="10">
        <v>-73</v>
      </c>
      <c r="I86" s="127" t="s">
        <v>73</v>
      </c>
      <c r="J86" s="10">
        <f>IF(I86=1,50,IF(I86=2,40,IF(I86=3,30,IF(I86=4,25,IF(I86=5,20,IF(I86="NC",10,0))))))</f>
        <v>10</v>
      </c>
      <c r="K86" s="10" t="s">
        <v>39</v>
      </c>
      <c r="L86" s="10">
        <f>IF(K86="A",J86*5,IF(K86="B",J86*3,IF(K86="C",J86*2,IF(K86="D", J86*1,0))))</f>
        <v>50</v>
      </c>
      <c r="M86" s="10">
        <v>10</v>
      </c>
      <c r="N86" s="10">
        <f>IF(M86&lt;5,L86*1,IF(M86&lt;10,L86*1.5,IF(M86&lt;15,L86*2,IF(M86&lt;20,L86*2.5,IF(M86&lt;25,L86*3,IF(M86&lt;30,L86*3.5,IF(M86&gt;30,L86*4)))))))</f>
        <v>100</v>
      </c>
      <c r="O86" s="20">
        <v>405</v>
      </c>
    </row>
    <row r="87" spans="1:15">
      <c r="A87" s="124"/>
      <c r="B87" s="114" t="s">
        <v>100</v>
      </c>
      <c r="C87" s="115" t="s">
        <v>99</v>
      </c>
      <c r="D87" s="115" t="s">
        <v>64</v>
      </c>
      <c r="E87" s="115">
        <v>1</v>
      </c>
      <c r="F87" s="40" t="s">
        <v>40</v>
      </c>
      <c r="G87" s="55">
        <v>45039</v>
      </c>
      <c r="H87" s="40">
        <v>-73</v>
      </c>
      <c r="I87" s="40">
        <v>3</v>
      </c>
      <c r="J87" s="21">
        <f>IF(I87=1,50,IF(I87=2,40,IF(I87=3,30,IF(I87=4,25,IF(I87=5,20,IF(I87="NC",10,0))))))</f>
        <v>30</v>
      </c>
      <c r="K87" s="21" t="s">
        <v>41</v>
      </c>
      <c r="L87" s="21">
        <f>IF(K87="A",J87*5,IF(K87="B",J87*3,IF(K87="C",J87*2,IF(K87="D", J87*1,0))))</f>
        <v>90</v>
      </c>
      <c r="M87" s="21">
        <v>11</v>
      </c>
      <c r="N87" s="23">
        <f>IF(M87&lt;5,L87*1,IF(M87&lt;10,L87*1.5,IF(M87&lt;15,L87*2,IF(M87&lt;20,L87*2.5,IF(M87&lt;25,L87*3,IF(M87&lt;30,L87*3.5,IF(M87&gt;30,L87*4)))))))</f>
        <v>180</v>
      </c>
      <c r="O87" s="102">
        <v>405</v>
      </c>
    </row>
    <row r="88" spans="1:15">
      <c r="A88" s="62"/>
      <c r="B88" s="118"/>
      <c r="C88" s="118"/>
      <c r="D88" s="118"/>
      <c r="E88" s="118"/>
      <c r="F88" s="79" t="s">
        <v>43</v>
      </c>
      <c r="G88" s="159">
        <v>45231</v>
      </c>
      <c r="H88" s="79">
        <v>-73</v>
      </c>
      <c r="I88" s="139" t="s">
        <v>73</v>
      </c>
      <c r="J88" s="63">
        <f>IF(I88=1,50,IF(I88=2,40,IF(I88=3,30,IF(I88=4,25,IF(I88=5,20,IF(I88="NC",10,0))))))</f>
        <v>10</v>
      </c>
      <c r="K88" s="63" t="s">
        <v>39</v>
      </c>
      <c r="L88" s="63">
        <f>IF(K88="A",J88*5,IF(K88="B",J88*3,IF(K88="C",J88*2,IF(K88="D", J88*1,0))))</f>
        <v>50</v>
      </c>
      <c r="M88" s="63">
        <v>18</v>
      </c>
      <c r="N88" s="65">
        <f>IF(M88&lt;5,L88*1,IF(M88&lt;10,L88*1.5,IF(M88&lt;15,L88*2,IF(M88&lt;20,L88*2.5,IF(M88&lt;25,L88*3,IF(M88&lt;30,L88*3.5,IF(M88&gt;30,L88*4)))))))</f>
        <v>125</v>
      </c>
      <c r="O88" s="109">
        <v>405</v>
      </c>
    </row>
    <row r="89" spans="1:15">
      <c r="A89" s="62">
        <v>18</v>
      </c>
      <c r="B89" s="84" t="s">
        <v>101</v>
      </c>
      <c r="C89" s="40" t="s">
        <v>102</v>
      </c>
      <c r="D89" s="40" t="s">
        <v>103</v>
      </c>
      <c r="E89" s="40">
        <v>3</v>
      </c>
      <c r="F89" s="21" t="s">
        <v>55</v>
      </c>
      <c r="G89" s="22">
        <v>44947</v>
      </c>
      <c r="H89" s="58" t="s">
        <v>104</v>
      </c>
      <c r="I89" s="40">
        <v>1</v>
      </c>
      <c r="J89" s="21">
        <f>IF(I89=1,50,IF(I89=2,40,IF(I89=3,30,IF(I89=4,25,IF(I89=5,20,IF(I89="NC",10,0))))))</f>
        <v>50</v>
      </c>
      <c r="K89" s="21" t="s">
        <v>39</v>
      </c>
      <c r="L89" s="21">
        <f>IF(K89="A",J89*5,IF(K89="B",J89*3,IF(K89="C",J89*2,IF(K89="D", J89*1,0))))</f>
        <v>250</v>
      </c>
      <c r="M89" s="21">
        <v>6</v>
      </c>
      <c r="N89" s="23">
        <f>IF(M89&lt;5,L89*1,IF(M89&lt;10,L89*1.5,IF(M89&lt;15,L89*2,IF(M89&lt;20,L89*2.5,IF(M89&lt;25,L89*3,IF(M89&lt;30,L89*3.5,IF(M89&gt;30,L89*4)))))))</f>
        <v>375</v>
      </c>
      <c r="O89" s="102">
        <v>375</v>
      </c>
    </row>
    <row r="90" spans="1:15">
      <c r="A90" s="62">
        <v>19</v>
      </c>
      <c r="B90" s="84" t="s">
        <v>105</v>
      </c>
      <c r="C90" s="40" t="s">
        <v>45</v>
      </c>
      <c r="D90" s="40" t="s">
        <v>94</v>
      </c>
      <c r="E90" s="40">
        <v>6</v>
      </c>
      <c r="F90" s="40" t="s">
        <v>40</v>
      </c>
      <c r="G90" s="55">
        <v>45039</v>
      </c>
      <c r="H90" s="40">
        <v>-66</v>
      </c>
      <c r="I90" s="40">
        <v>2</v>
      </c>
      <c r="J90" s="21">
        <f>IF(I90=1,50,IF(I90=2,40,IF(I90=3,30,IF(I90=4,25,IF(I90=5,20,IF(I90="NC",10,0))))))</f>
        <v>40</v>
      </c>
      <c r="K90" s="21" t="s">
        <v>41</v>
      </c>
      <c r="L90" s="21">
        <f>IF(K90="A",J90*5,IF(K90="B",J90*3,IF(K90="C",J90*2,IF(K90="D", J90*1,0))))</f>
        <v>120</v>
      </c>
      <c r="M90" s="21">
        <v>2</v>
      </c>
      <c r="N90" s="23">
        <f>IF(M90&lt;5,L90*1,IF(M90&lt;10,L90*1.5,IF(M90&lt;15,L90*2,IF(M90&lt;20,L90*2.5,IF(M90&lt;25,L90*3,IF(M90&lt;30,L90*3.5,IF(M90&gt;30,L90*4)))))))</f>
        <v>120</v>
      </c>
      <c r="O90" s="102">
        <v>360</v>
      </c>
    </row>
    <row r="91" spans="1:15">
      <c r="A91" s="62"/>
      <c r="B91" s="132" t="s">
        <v>106</v>
      </c>
      <c r="C91" s="126" t="s">
        <v>45</v>
      </c>
      <c r="D91" s="126" t="s">
        <v>94</v>
      </c>
      <c r="E91" s="126">
        <v>6</v>
      </c>
      <c r="F91" s="10" t="s">
        <v>69</v>
      </c>
      <c r="G91" s="158">
        <v>45045</v>
      </c>
      <c r="H91" s="10">
        <v>-66</v>
      </c>
      <c r="I91" s="10">
        <v>2</v>
      </c>
      <c r="J91" s="10">
        <f>IF(I91=1,50,IF(I91=2,40,IF(I91=3,30,IF(I91=4,25,IF(I91=5,20,IF(I91="NC",10,0))))))</f>
        <v>40</v>
      </c>
      <c r="K91" s="10" t="s">
        <v>41</v>
      </c>
      <c r="L91" s="10">
        <f>IF(K91="A",J91*5,IF(K91="B",J91*3,IF(K91="C",J91*2,IF(K91="D", J91*1,0))))</f>
        <v>120</v>
      </c>
      <c r="M91" s="10">
        <v>5</v>
      </c>
      <c r="N91" s="10">
        <f>IF(M91&lt;5,L91*1,IF(M91&lt;10,L91*1.5,IF(M91&lt;15,L91*2,IF(M91&lt;20,L91*2.5,IF(M91&lt;25,L91*3,IF(M91&lt;30,L91*3.5,IF(M91&gt;30,L91*4)))))))</f>
        <v>180</v>
      </c>
      <c r="O91" s="102">
        <v>360</v>
      </c>
    </row>
    <row r="92" spans="1:15">
      <c r="A92" s="62"/>
      <c r="B92" s="132" t="s">
        <v>106</v>
      </c>
      <c r="C92" s="126" t="s">
        <v>45</v>
      </c>
      <c r="D92" s="126" t="s">
        <v>94</v>
      </c>
      <c r="E92" s="126">
        <v>6</v>
      </c>
      <c r="F92" s="10" t="s">
        <v>88</v>
      </c>
      <c r="G92" s="158">
        <v>45080</v>
      </c>
      <c r="H92" s="10">
        <v>-66</v>
      </c>
      <c r="I92" s="10">
        <v>3</v>
      </c>
      <c r="J92" s="10">
        <f>IF(I92=1,50,IF(I92=2,40,IF(I92=3,30,IF(I92=4,25,IF(I92=5,20,IF(I92="NC",10,0))))))</f>
        <v>30</v>
      </c>
      <c r="K92" s="10" t="s">
        <v>80</v>
      </c>
      <c r="L92" s="10">
        <f>IF(K92="A",J92*5,IF(K92="B",J92*3,IF(K92="C",J92*2,IF(K92="D", J92*1,0))))</f>
        <v>60</v>
      </c>
      <c r="M92" s="10">
        <v>4</v>
      </c>
      <c r="N92" s="10">
        <f>IF(M92&lt;5,L92*1,IF(M92&lt;10,L92*1.5,IF(M92&lt;15,L92*2,IF(M92&lt;20,L92*2.5,IF(M92&lt;25,L92*3,IF(M92&lt;30,L92*3.5,IF(M92&gt;30,L92*4)))))))</f>
        <v>60</v>
      </c>
      <c r="O92" s="20">
        <v>360</v>
      </c>
    </row>
    <row r="93" spans="1:15" ht="15" customHeight="1">
      <c r="A93" s="62">
        <v>20</v>
      </c>
      <c r="B93" s="84" t="s">
        <v>107</v>
      </c>
      <c r="C93" s="40" t="s">
        <v>108</v>
      </c>
      <c r="D93" s="40" t="s">
        <v>36</v>
      </c>
      <c r="E93" s="40">
        <v>2</v>
      </c>
      <c r="F93" s="21" t="s">
        <v>37</v>
      </c>
      <c r="G93" s="22">
        <v>44947</v>
      </c>
      <c r="H93" s="58" t="s">
        <v>46</v>
      </c>
      <c r="I93" s="56" t="s">
        <v>73</v>
      </c>
      <c r="J93" s="23">
        <f>IF(I93=1,50,IF(I93=2,40,IF(I93=3,30,IF(I93=4,25,IF(I93=5,20,IF(I93="NC",10,0))))))</f>
        <v>10</v>
      </c>
      <c r="K93" s="21" t="s">
        <v>39</v>
      </c>
      <c r="L93" s="21">
        <f>IF(K93="A",J93*5,IF(K93="B",J93*3,IF(K93="C",J93*2,IF(K93="D", J93*1,0))))</f>
        <v>50</v>
      </c>
      <c r="M93" s="21">
        <v>21</v>
      </c>
      <c r="N93" s="23">
        <f>IF(M93&lt;5,L93*1,IF(M93&lt;10,L93*1.5,IF(M93&lt;15,L93*2,IF(M93&lt;20,L93*2.5,IF(M93&lt;25,L93*3,IF(M93&lt;30,L93*3.5,IF(M93&gt;30,L93*4)))))))</f>
        <v>150</v>
      </c>
      <c r="O93" s="20">
        <v>270</v>
      </c>
    </row>
    <row r="94" spans="1:15" ht="15" customHeight="1">
      <c r="A94" s="62"/>
      <c r="B94" s="114" t="s">
        <v>107</v>
      </c>
      <c r="C94" s="115" t="s">
        <v>109</v>
      </c>
      <c r="D94" s="115" t="s">
        <v>64</v>
      </c>
      <c r="E94" s="115">
        <v>1</v>
      </c>
      <c r="F94" s="40" t="s">
        <v>40</v>
      </c>
      <c r="G94" s="55">
        <v>45039</v>
      </c>
      <c r="H94" s="40">
        <v>-81</v>
      </c>
      <c r="I94" s="40">
        <v>2</v>
      </c>
      <c r="J94" s="21">
        <f>IF(I94=1,50,IF(I94=2,40,IF(I94=3,30,IF(I94=4,25,IF(I94=5,20,IF(I94="NC",10,0))))))</f>
        <v>40</v>
      </c>
      <c r="K94" s="21" t="s">
        <v>41</v>
      </c>
      <c r="L94" s="21">
        <f>IF(K94="A",J94*5,IF(K94="B",J94*3,IF(K94="C",J94*2,IF(K94="D", J94*1,0))))</f>
        <v>120</v>
      </c>
      <c r="M94" s="21">
        <v>3</v>
      </c>
      <c r="N94" s="23">
        <f>IF(M94&lt;5,L94*1,IF(M94&lt;10,L94*1.5,IF(M94&lt;15,L94*2,IF(M94&lt;20,L94*2.5,IF(M94&lt;25,L94*3,IF(M94&lt;30,L94*3.5,IF(M94&gt;30,L94*4)))))))</f>
        <v>120</v>
      </c>
      <c r="O94" s="20">
        <v>270</v>
      </c>
    </row>
    <row r="95" spans="1:15" ht="15" customHeight="1">
      <c r="A95" s="62">
        <v>21</v>
      </c>
      <c r="B95" s="85" t="s">
        <v>110</v>
      </c>
      <c r="C95" s="53" t="s">
        <v>111</v>
      </c>
      <c r="D95" s="54" t="s">
        <v>64</v>
      </c>
      <c r="E95" s="54">
        <v>1</v>
      </c>
      <c r="F95" s="40" t="s">
        <v>40</v>
      </c>
      <c r="G95" s="55">
        <v>45039</v>
      </c>
      <c r="H95" s="40">
        <v>-73</v>
      </c>
      <c r="I95" s="40">
        <v>2</v>
      </c>
      <c r="J95" s="23">
        <f>IF(I95=1,50,IF(I95=2,40,IF(I95=3,30,IF(I95=4,25,IF(I95=5,20,IF(I95="NC",10,0))))))</f>
        <v>40</v>
      </c>
      <c r="K95" s="21" t="s">
        <v>41</v>
      </c>
      <c r="L95" s="21">
        <f>IF(K95="A",J95*5,IF(K95="B",J95*3,IF(K95="C",J95*2,IF(K95="D", J95*1,0))))</f>
        <v>120</v>
      </c>
      <c r="M95" s="21">
        <v>11</v>
      </c>
      <c r="N95" s="23">
        <f>IF(M95&lt;5,L95*1,IF(M95&lt;10,L95*1.5,IF(M95&lt;15,L95*2,IF(M95&lt;20,L95*2.5,IF(M95&lt;25,L95*3,IF(M95&lt;30,L95*3.5,IF(M95&gt;30,L95*4)))))))</f>
        <v>240</v>
      </c>
      <c r="O95" s="20">
        <v>240</v>
      </c>
    </row>
    <row r="96" spans="1:15" ht="15" customHeight="1">
      <c r="A96" s="62">
        <v>22</v>
      </c>
      <c r="B96" s="86" t="s">
        <v>112</v>
      </c>
      <c r="C96" s="32" t="s">
        <v>113</v>
      </c>
      <c r="D96" s="33" t="s">
        <v>72</v>
      </c>
      <c r="E96" s="33">
        <v>3</v>
      </c>
      <c r="F96" s="21" t="s">
        <v>37</v>
      </c>
      <c r="G96" s="22">
        <v>44947</v>
      </c>
      <c r="H96" s="61" t="s">
        <v>46</v>
      </c>
      <c r="I96" s="50" t="s">
        <v>73</v>
      </c>
      <c r="J96" s="23">
        <f>IF(I96=1,50,IF(I96=2,40,IF(I96=3,30,IF(I96=4,25,IF(I96=5,20,IF(I96="NC",10,0))))))</f>
        <v>10</v>
      </c>
      <c r="K96" s="21" t="s">
        <v>39</v>
      </c>
      <c r="L96" s="21">
        <f>IF(K96="A",J96*5,IF(K96="B",J96*3,IF(K96="C",J96*2,IF(K96="D", J96*1,0))))</f>
        <v>50</v>
      </c>
      <c r="M96" s="21">
        <v>17</v>
      </c>
      <c r="N96" s="23">
        <f>IF(M96&lt;5,L96*1,IF(M96&lt;10,L96*1.5,IF(M96&lt;15,L96*2,IF(M96&lt;20,L96*2.5,IF(M96&lt;25,L96*3,IF(M96&lt;30,L96*3.5,IF(M96&gt;30,L96*4)))))))</f>
        <v>125</v>
      </c>
      <c r="O96" s="102">
        <v>238</v>
      </c>
    </row>
    <row r="97" spans="1:15" ht="15" customHeight="1">
      <c r="A97" s="62"/>
      <c r="B97" s="162" t="s">
        <v>112</v>
      </c>
      <c r="C97" s="163" t="s">
        <v>113</v>
      </c>
      <c r="D97" s="163" t="s">
        <v>72</v>
      </c>
      <c r="E97" s="163">
        <v>3</v>
      </c>
      <c r="F97" s="40" t="s">
        <v>40</v>
      </c>
      <c r="G97" s="55">
        <v>45039</v>
      </c>
      <c r="H97" s="47">
        <v>-81</v>
      </c>
      <c r="I97" s="47">
        <v>4</v>
      </c>
      <c r="J97" s="41">
        <f>IF(I97=1,50,IF(I97=2,40,IF(I97=3,30,IF(I97=4,25,IF(I97=5,20,IF(I97="NC",10,0))))))</f>
        <v>25</v>
      </c>
      <c r="K97" s="41" t="s">
        <v>41</v>
      </c>
      <c r="L97" s="41">
        <f>IF(K97="A",J97*5,IF(K97="B",J97*3,IF(K97="C",J97*2,IF(K97="D", J97*1,0))))</f>
        <v>75</v>
      </c>
      <c r="M97" s="41">
        <v>5</v>
      </c>
      <c r="N97" s="48">
        <f>IF(M97&lt;5,L97*1,IF(M97&lt;10,L97*1.5,IF(M97&lt;15,L97*2,IF(M97&lt;20,L97*2.5,IF(M97&lt;25,L97*3,IF(M97&lt;30,L97*3.5,IF(M97&gt;30,L97*4)))))))</f>
        <v>112.5</v>
      </c>
      <c r="O97" s="161">
        <v>238</v>
      </c>
    </row>
    <row r="98" spans="1:15" ht="15" customHeight="1">
      <c r="A98" s="62">
        <v>23</v>
      </c>
      <c r="B98" s="62" t="s">
        <v>114</v>
      </c>
      <c r="C98" s="62" t="s">
        <v>115</v>
      </c>
      <c r="D98" s="62" t="s">
        <v>72</v>
      </c>
      <c r="E98" s="62">
        <v>3</v>
      </c>
      <c r="F98" s="40" t="s">
        <v>40</v>
      </c>
      <c r="G98" s="55">
        <v>45039</v>
      </c>
      <c r="H98" s="62">
        <v>-90</v>
      </c>
      <c r="I98" s="62">
        <v>1</v>
      </c>
      <c r="J98" s="62">
        <f>IF(I98=1,50,IF(I98=2,40,IF(I98=3,30,IF(I98=4,25,IF(I98=5,20,IF(I98="NC",10,0))))))</f>
        <v>50</v>
      </c>
      <c r="K98" s="62" t="s">
        <v>41</v>
      </c>
      <c r="L98" s="62">
        <f>IF(K98="A",J98*5,IF(K98="B",J98*3,IF(K98="C",J98*2,IF(K98="D", J98*1,0))))</f>
        <v>150</v>
      </c>
      <c r="M98" s="62">
        <v>5</v>
      </c>
      <c r="N98" s="62">
        <f>IF(M98&lt;5,L98*1,IF(M98&lt;10,L98*1.5,IF(M98&lt;15,L98*2,IF(M98&lt;20,L98*2.5,IF(M98&lt;25,L98*3,IF(M98&lt;30,L98*3.5,IF(M98&gt;30,L98*4)))))))</f>
        <v>225</v>
      </c>
      <c r="O98" s="76">
        <v>225</v>
      </c>
    </row>
    <row r="99" spans="1:15" ht="15" customHeight="1">
      <c r="A99" s="62">
        <v>23</v>
      </c>
      <c r="B99" s="79" t="s">
        <v>116</v>
      </c>
      <c r="C99" s="79" t="s">
        <v>117</v>
      </c>
      <c r="D99" s="79" t="s">
        <v>118</v>
      </c>
      <c r="E99" s="79">
        <v>9</v>
      </c>
      <c r="F99" s="21" t="s">
        <v>37</v>
      </c>
      <c r="G99" s="22">
        <v>44948</v>
      </c>
      <c r="H99" s="137" t="s">
        <v>46</v>
      </c>
      <c r="I99" s="79">
        <v>3</v>
      </c>
      <c r="J99" s="63">
        <f>IF(I99=1,50,IF(I99=2,40,IF(I99=3,30,IF(I99=4,25,IF(I99=5,20,IF(I99="NC",10,0))))))</f>
        <v>30</v>
      </c>
      <c r="K99" s="63" t="s">
        <v>39</v>
      </c>
      <c r="L99" s="63">
        <f>IF(K99="A",J99*5,IF(K99="B",J99*3,IF(K99="C",J99*2,IF(K99="D", J99*1,0))))</f>
        <v>150</v>
      </c>
      <c r="M99" s="63">
        <v>6</v>
      </c>
      <c r="N99" s="65">
        <f>IF(M99&lt;5,L99*1,IF(M99&lt;10,L99*1.5,IF(M99&lt;15,L99*2,IF(M99&lt;20,L99*2.5,IF(M99&lt;25,L99*3,IF(M99&lt;30,L99*3.5,IF(M99&gt;30,L99*4)))))))</f>
        <v>225</v>
      </c>
      <c r="O99" s="76">
        <v>225</v>
      </c>
    </row>
    <row r="100" spans="1:15" ht="15" customHeight="1">
      <c r="A100" s="62">
        <v>24</v>
      </c>
      <c r="B100" s="79" t="s">
        <v>119</v>
      </c>
      <c r="C100" s="79" t="s">
        <v>120</v>
      </c>
      <c r="D100" s="79" t="s">
        <v>85</v>
      </c>
      <c r="E100" s="79">
        <v>4</v>
      </c>
      <c r="F100" s="40" t="s">
        <v>40</v>
      </c>
      <c r="G100" s="55">
        <v>45039</v>
      </c>
      <c r="H100" s="79">
        <v>-81</v>
      </c>
      <c r="I100" s="79">
        <v>2</v>
      </c>
      <c r="J100" s="63">
        <f>IF(I100=1,50,IF(I100=2,40,IF(I100=3,30,IF(I100=4,25,IF(I100=5,20,IF(I100="NC",10,0))))))</f>
        <v>40</v>
      </c>
      <c r="K100" s="63" t="s">
        <v>41</v>
      </c>
      <c r="L100" s="63">
        <f>IF(K100="A",J100*5,IF(K100="B",J100*3,IF(K100="C",J100*2,IF(K100="D", J100*1,0))))</f>
        <v>120</v>
      </c>
      <c r="M100" s="63">
        <v>7</v>
      </c>
      <c r="N100" s="65">
        <f>IF(M100&lt;5,L100*1,IF(M100&lt;10,L100*1.5,IF(M100&lt;15,L100*2,IF(M100&lt;20,L100*2.5,IF(M100&lt;25,L100*3,IF(M100&lt;30,L100*3.5,IF(M100&gt;30,L100*4)))))))</f>
        <v>180</v>
      </c>
      <c r="O100" s="109">
        <v>180</v>
      </c>
    </row>
    <row r="101" spans="1:15" ht="15" customHeight="1">
      <c r="A101" s="62">
        <v>24</v>
      </c>
      <c r="B101" s="79" t="s">
        <v>121</v>
      </c>
      <c r="C101" s="79" t="s">
        <v>122</v>
      </c>
      <c r="D101" s="79" t="s">
        <v>36</v>
      </c>
      <c r="E101" s="79">
        <v>2</v>
      </c>
      <c r="F101" s="40" t="s">
        <v>40</v>
      </c>
      <c r="G101" s="55">
        <v>45039</v>
      </c>
      <c r="H101" s="79">
        <v>-81</v>
      </c>
      <c r="I101" s="79">
        <v>2</v>
      </c>
      <c r="J101" s="63">
        <f>IF(I101=1,50,IF(I101=2,40,IF(I101=3,30,IF(I101=4,25,IF(I101=5,20,IF(I101="NC",10,0))))))</f>
        <v>40</v>
      </c>
      <c r="K101" s="63" t="s">
        <v>41</v>
      </c>
      <c r="L101" s="63">
        <f>IF(K101="A",J101*5,IF(K101="B",J101*3,IF(K101="C",J101*2,IF(K101="D", J101*1,0))))</f>
        <v>120</v>
      </c>
      <c r="M101" s="63">
        <v>7</v>
      </c>
      <c r="N101" s="65">
        <f>IF(M101&lt;5,L101*1,IF(M101&lt;10,L101*1.5,IF(M101&lt;15,L101*2,IF(M101&lt;20,L101*2.5,IF(M101&lt;25,L101*3,IF(M101&lt;30,L101*3.5,IF(M101&gt;30,L101*4)))))))</f>
        <v>180</v>
      </c>
      <c r="O101" s="76">
        <v>180</v>
      </c>
    </row>
    <row r="102" spans="1:15" ht="15" customHeight="1">
      <c r="A102" s="62">
        <v>24</v>
      </c>
      <c r="B102" s="62" t="s">
        <v>123</v>
      </c>
      <c r="C102" s="62" t="s">
        <v>124</v>
      </c>
      <c r="D102" s="62" t="s">
        <v>49</v>
      </c>
      <c r="E102" s="62">
        <v>5</v>
      </c>
      <c r="F102" s="40" t="s">
        <v>40</v>
      </c>
      <c r="G102" s="55">
        <v>45039</v>
      </c>
      <c r="H102" s="62">
        <v>100</v>
      </c>
      <c r="I102" s="62">
        <v>2</v>
      </c>
      <c r="J102" s="62">
        <f>IF(I102=1,50,IF(I102=2,40,IF(I102=3,30,IF(I102=4,25,IF(I102=5,20,IF(I102="NC",10,0))))))</f>
        <v>40</v>
      </c>
      <c r="K102" s="62" t="s">
        <v>41</v>
      </c>
      <c r="L102" s="62">
        <f>IF(K102="A",J102*5,IF(K102="B",J102*3,IF(K102="C",J102*2,IF(K102="D", J102*1,0))))</f>
        <v>120</v>
      </c>
      <c r="M102">
        <v>6</v>
      </c>
      <c r="N102" s="62">
        <f>IF(M102&lt;5,L102*1,IF(M102&lt;10,L102*1.5,IF(M102&lt;15,L102*2,IF(M102&lt;20,L102*2.5,IF(M102&lt;25,L102*3,IF(M102&lt;30,L102*3.5,IF(M102&gt;30,L102*4)))))))</f>
        <v>180</v>
      </c>
      <c r="O102" s="109">
        <v>180</v>
      </c>
    </row>
    <row r="103" spans="1:15" ht="15" customHeight="1">
      <c r="A103" s="62">
        <v>24</v>
      </c>
      <c r="B103" s="62" t="s">
        <v>125</v>
      </c>
      <c r="C103" s="62" t="s">
        <v>126</v>
      </c>
      <c r="D103" s="62" t="s">
        <v>64</v>
      </c>
      <c r="E103" s="62">
        <v>1</v>
      </c>
      <c r="F103" s="40" t="s">
        <v>40</v>
      </c>
      <c r="G103" s="55">
        <v>45039</v>
      </c>
      <c r="H103" s="62">
        <v>-90</v>
      </c>
      <c r="I103" s="62">
        <v>2</v>
      </c>
      <c r="J103" s="62">
        <f>IF(I103=1,50,IF(I103=2,40,IF(I103=3,30,IF(I103=4,25,IF(I103=5,20,IF(I103="NC",10,0))))))</f>
        <v>40</v>
      </c>
      <c r="K103" s="62" t="s">
        <v>41</v>
      </c>
      <c r="L103" s="62">
        <f>IF(K103="A",J103*5,IF(K103="B",J103*3,IF(K103="C",J103*2,IF(K103="D", J103*1,0))))</f>
        <v>120</v>
      </c>
      <c r="M103" s="62">
        <v>6</v>
      </c>
      <c r="N103" s="62">
        <f>IF(M102&lt;5,L103*1,IF(M102&lt;10,L103*1.5,IF(M102&lt;15,L103*2,IF(M102&lt;20,L103*2.5,IF(M102&lt;25,L103*3,IF(M102&lt;30,L103*3.5,IF(M102&gt;30,L103*4)))))))</f>
        <v>180</v>
      </c>
      <c r="O103" s="109">
        <v>180</v>
      </c>
    </row>
    <row r="104" spans="1:15" ht="15" customHeight="1">
      <c r="A104" s="62">
        <v>24</v>
      </c>
      <c r="B104" s="62" t="s">
        <v>127</v>
      </c>
      <c r="C104" s="62" t="s">
        <v>128</v>
      </c>
      <c r="D104" s="62" t="s">
        <v>85</v>
      </c>
      <c r="E104" s="62">
        <v>4</v>
      </c>
      <c r="F104" s="40" t="s">
        <v>40</v>
      </c>
      <c r="G104" s="55">
        <v>45039</v>
      </c>
      <c r="H104" s="62">
        <v>-100</v>
      </c>
      <c r="I104" s="62">
        <v>2</v>
      </c>
      <c r="J104" s="62">
        <f>IF(I104=1,50,IF(I104=2,40,IF(I104=3,30,IF(I104=4,25,IF(I104=5,20,IF(I104="NC",10,0))))))</f>
        <v>40</v>
      </c>
      <c r="K104" s="62" t="s">
        <v>41</v>
      </c>
      <c r="L104" s="62">
        <f>IF(K104="A",J104*5,IF(K104="B",J104*3,IF(K104="C",J104*2,IF(K104="D", J104*1,0))))</f>
        <v>120</v>
      </c>
      <c r="M104" s="62">
        <v>5</v>
      </c>
      <c r="N104" s="62">
        <f>IF(M104&lt;5,L104*1,IF(M104&lt;10,L104*1.5,IF(M104&lt;15,L104*2,IF(M104&lt;20,L104*2.5,IF(M104&lt;25,L104*3,IF(M104&lt;30,L104*3.5,IF(M104&gt;30,L104*4)))))))</f>
        <v>180</v>
      </c>
      <c r="O104" s="76">
        <v>180</v>
      </c>
    </row>
    <row r="105" spans="1:15" ht="15" customHeight="1">
      <c r="A105" s="62">
        <v>24</v>
      </c>
      <c r="B105" s="62" t="s">
        <v>129</v>
      </c>
      <c r="C105" s="62" t="s">
        <v>130</v>
      </c>
      <c r="D105" s="62" t="s">
        <v>60</v>
      </c>
      <c r="E105" s="62">
        <v>7</v>
      </c>
      <c r="F105" s="79" t="s">
        <v>40</v>
      </c>
      <c r="G105" s="159">
        <v>45039</v>
      </c>
      <c r="H105" s="62">
        <v>-81</v>
      </c>
      <c r="I105" s="62">
        <v>2</v>
      </c>
      <c r="J105" s="62">
        <f>IF(I105=1,50,IF(I105=2,40,IF(I105=3,30,IF(I105=4,25,IF(I105=5,20,IF(I105="NC",10,0))))))</f>
        <v>40</v>
      </c>
      <c r="K105" s="62" t="s">
        <v>41</v>
      </c>
      <c r="L105" s="62">
        <f>IF(K105="A",J105*5,IF(K105="B",J105*3,IF(K105="C",J105*2,IF(K105="D", J105*1,0))))</f>
        <v>120</v>
      </c>
      <c r="M105" s="62">
        <v>5</v>
      </c>
      <c r="N105" s="62">
        <f>IF(M105&lt;5,L105*1,IF(M105&lt;10,L105*1.5,IF(M105&lt;15,L105*2,IF(M105&lt;20,L105*2.5,IF(M105&lt;25,L105*3,IF(M105&lt;30,L105*3.5,IF(M105&gt;30,L105*4)))))))</f>
        <v>180</v>
      </c>
      <c r="O105" s="76">
        <v>180</v>
      </c>
    </row>
    <row r="106" spans="1:15" ht="15" customHeight="1">
      <c r="A106" s="62">
        <v>24</v>
      </c>
      <c r="B106" s="79" t="s">
        <v>131</v>
      </c>
      <c r="C106" s="79" t="s">
        <v>132</v>
      </c>
      <c r="D106" s="79" t="s">
        <v>64</v>
      </c>
      <c r="E106" s="79">
        <v>1</v>
      </c>
      <c r="F106" s="40" t="s">
        <v>40</v>
      </c>
      <c r="G106" s="55">
        <v>45039</v>
      </c>
      <c r="H106" s="79">
        <v>-73</v>
      </c>
      <c r="I106" s="79">
        <v>3</v>
      </c>
      <c r="J106" s="63">
        <f>IF(I106=1,50,IF(I106=2,40,IF(I106=3,30,IF(I106=4,25,IF(I106=5,20,IF(I106="NC",10,0))))))</f>
        <v>30</v>
      </c>
      <c r="K106" s="63" t="s">
        <v>41</v>
      </c>
      <c r="L106" s="63">
        <f>IF(K106="A",J106*5,IF(K106="B",J106*3,IF(K106="C",J106*2,IF(K106="D", J106*1,0))))</f>
        <v>90</v>
      </c>
      <c r="M106" s="63">
        <v>11</v>
      </c>
      <c r="N106" s="65">
        <f>IF(M106&lt;5,L106*1,IF(M106&lt;10,L106*1.5,IF(M106&lt;15,L106*2,IF(M106&lt;20,L106*2.5,IF(M106&lt;25,L106*3,IF(M106&lt;30,L106*3.5,IF(M106&gt;30,L106*4)))))))</f>
        <v>180</v>
      </c>
      <c r="O106" s="76">
        <v>180</v>
      </c>
    </row>
    <row r="107" spans="1:15" ht="15" customHeight="1">
      <c r="A107" s="62">
        <v>31</v>
      </c>
      <c r="B107" s="79" t="s">
        <v>133</v>
      </c>
      <c r="C107" s="79" t="s">
        <v>122</v>
      </c>
      <c r="D107" s="79" t="s">
        <v>64</v>
      </c>
      <c r="E107" s="79">
        <v>1</v>
      </c>
      <c r="F107" s="40" t="s">
        <v>40</v>
      </c>
      <c r="G107" s="55">
        <v>45039</v>
      </c>
      <c r="H107" s="79">
        <v>-60</v>
      </c>
      <c r="I107" s="79">
        <v>1</v>
      </c>
      <c r="J107" s="65">
        <f>IF(I107=1,50,IF(I107=2,40,IF(I107=3,30,IF(I107=4,25,IF(I107=5,20,IF(I107="NC",10,0))))))</f>
        <v>50</v>
      </c>
      <c r="K107" s="63" t="s">
        <v>41</v>
      </c>
      <c r="L107" s="63">
        <f>IF(K107="A",J107*5,IF(K107="B",J107*3,IF(K107="C",J107*2,IF(K107="D", J107*1,0))))</f>
        <v>150</v>
      </c>
      <c r="M107" s="63">
        <v>3</v>
      </c>
      <c r="N107" s="65">
        <f>IF(M107&lt;5,L107*1,IF(M107&lt;10,L107*1.5,IF(M107&lt;15,L107*2,IF(M107&lt;20,L107*2.5,IF(M107&lt;25,L107*3,IF(M107&lt;30,L107*3.5,IF(M107&gt;30,L107*4)))))))</f>
        <v>150</v>
      </c>
      <c r="O107" s="76">
        <v>150</v>
      </c>
    </row>
    <row r="108" spans="1:15" ht="15" customHeight="1">
      <c r="A108" s="62">
        <v>31</v>
      </c>
      <c r="B108" s="149" t="s">
        <v>134</v>
      </c>
      <c r="C108" s="149" t="s">
        <v>135</v>
      </c>
      <c r="D108" s="149" t="s">
        <v>103</v>
      </c>
      <c r="E108" s="118">
        <v>3</v>
      </c>
      <c r="F108" s="40" t="s">
        <v>40</v>
      </c>
      <c r="G108" s="55">
        <v>45039</v>
      </c>
      <c r="H108" s="79">
        <v>-57</v>
      </c>
      <c r="I108" s="79">
        <v>1</v>
      </c>
      <c r="J108" s="65">
        <f>IF(I108=1,50,IF(I108=2,40,IF(I108=3,30,IF(I108=4,25,IF(I108=5,20,IF(I108="NC",10,0))))))</f>
        <v>50</v>
      </c>
      <c r="K108" s="63" t="s">
        <v>41</v>
      </c>
      <c r="L108" s="63">
        <f>IF(K108="A",J108*5,IF(K108="B",J108*3,IF(K108="C",J108*2,IF(K108="D", J108*1,0))))</f>
        <v>150</v>
      </c>
      <c r="M108" s="63">
        <v>3</v>
      </c>
      <c r="N108" s="65">
        <f>IF(M108&lt;5,L108*1,IF(M108&lt;10,L108*1.5,IF(M108&lt;15,L108*2,IF(M108&lt;20,L108*2.5,IF(M108&lt;25,L108*3,IF(M108&lt;30,L108*3.5,IF(M108&gt;30,L108*4)))))))</f>
        <v>150</v>
      </c>
      <c r="O108" s="109">
        <v>150</v>
      </c>
    </row>
    <row r="109" spans="1:15" ht="15" customHeight="1">
      <c r="A109" s="62">
        <v>31</v>
      </c>
      <c r="B109" s="79" t="s">
        <v>136</v>
      </c>
      <c r="C109" s="79" t="s">
        <v>137</v>
      </c>
      <c r="D109" s="79" t="s">
        <v>60</v>
      </c>
      <c r="E109" s="79">
        <v>7</v>
      </c>
      <c r="F109" s="40" t="s">
        <v>40</v>
      </c>
      <c r="G109" s="55">
        <v>45039</v>
      </c>
      <c r="H109" s="79">
        <v>-73</v>
      </c>
      <c r="I109" s="79">
        <v>1</v>
      </c>
      <c r="J109" s="63">
        <f>IF(I109=1,50,IF(I109=2,40,IF(I109=3,30,IF(I109=4,25,IF(I109=5,20,IF(I109="NC",10,0))))))</f>
        <v>50</v>
      </c>
      <c r="K109" s="63" t="s">
        <v>41</v>
      </c>
      <c r="L109" s="63">
        <f>IF(K109="A",J109*5,IF(K109="B",J109*3,IF(K109="C",J109*2,IF(K109="D", J109*1,0))))</f>
        <v>150</v>
      </c>
      <c r="M109" s="63">
        <v>1</v>
      </c>
      <c r="N109" s="65">
        <f>IF(M109&lt;5,L109*1,IF(M109&lt;10,L109*1.5,IF(M109&lt;15,L109*2,IF(M109&lt;20,L109*2.5,IF(M109&lt;25,L109*3,IF(M109&lt;30,L109*3.5,IF(M109&gt;30,L109*4)))))))</f>
        <v>150</v>
      </c>
      <c r="O109" s="109">
        <v>150</v>
      </c>
    </row>
    <row r="110" spans="1:15" ht="15" customHeight="1">
      <c r="A110" s="62">
        <v>31</v>
      </c>
      <c r="B110" s="79" t="s">
        <v>138</v>
      </c>
      <c r="C110" s="79" t="s">
        <v>139</v>
      </c>
      <c r="D110" s="79" t="s">
        <v>54</v>
      </c>
      <c r="E110" s="79">
        <v>2</v>
      </c>
      <c r="F110" s="40" t="s">
        <v>40</v>
      </c>
      <c r="G110" s="55">
        <v>45039</v>
      </c>
      <c r="H110" s="79">
        <v>-57</v>
      </c>
      <c r="I110" s="79">
        <v>1</v>
      </c>
      <c r="J110" s="63">
        <f>IF(I110=1,50,IF(I110=2,40,IF(I110=3,30,IF(I110=4,25,IF(I110=5,20,IF(I110="NC",10,0))))))</f>
        <v>50</v>
      </c>
      <c r="K110" s="63" t="s">
        <v>41</v>
      </c>
      <c r="L110" s="63">
        <f>IF(K110="A",J110*5,IF(K110="B",J110*3,IF(K110="C",J110*2,IF(K110="D", J110*1,0))))</f>
        <v>150</v>
      </c>
      <c r="M110" s="63">
        <v>2</v>
      </c>
      <c r="N110" s="65">
        <f>IF(M110&lt;5,L110*1,IF(M110&lt;10,L110*1.5,IF(M110&lt;15,L110*2,IF(M110&lt;20,L110*2.5,IF(M110&lt;25,L110*3,IF(M110&lt;30,L110*3.5,IF(M110&gt;30,L110*4)))))))</f>
        <v>150</v>
      </c>
      <c r="O110" s="76">
        <v>150</v>
      </c>
    </row>
    <row r="111" spans="1:15" ht="15" customHeight="1">
      <c r="A111" s="62">
        <v>31</v>
      </c>
      <c r="B111" s="79" t="s">
        <v>140</v>
      </c>
      <c r="C111" s="79" t="s">
        <v>141</v>
      </c>
      <c r="D111" s="79" t="s">
        <v>54</v>
      </c>
      <c r="E111" s="79">
        <v>2</v>
      </c>
      <c r="F111" s="40" t="s">
        <v>40</v>
      </c>
      <c r="G111" s="55">
        <v>45039</v>
      </c>
      <c r="H111" s="79">
        <v>78</v>
      </c>
      <c r="I111" s="79">
        <v>1</v>
      </c>
      <c r="J111" s="63">
        <f>IF(I111=1,50,IF(I111=2,40,IF(I111=3,30,IF(I111=4,25,IF(I111=5,20,IF(I111="NC",10,0))))))</f>
        <v>50</v>
      </c>
      <c r="K111" s="63" t="s">
        <v>41</v>
      </c>
      <c r="L111" s="63">
        <f>IF(K111="A",J111*5,IF(K111="B",J111*3,IF(K111="C",J111*2,IF(K111="D", J111*1,0))))</f>
        <v>150</v>
      </c>
      <c r="M111" s="63">
        <v>2</v>
      </c>
      <c r="N111" s="65">
        <f>IF(M111&lt;5,L111*1,IF(M111&lt;10,L111*1.5,IF(M111&lt;15,L111*2,IF(M111&lt;20,L111*2.5,IF(M111&lt;25,L111*3,IF(M111&lt;30,L111*3.5,IF(M111&gt;30,L111*4)))))))</f>
        <v>150</v>
      </c>
      <c r="O111" s="109">
        <v>150</v>
      </c>
    </row>
    <row r="112" spans="1:15" ht="15" customHeight="1">
      <c r="A112" s="62">
        <v>31</v>
      </c>
      <c r="B112" s="62" t="s">
        <v>142</v>
      </c>
      <c r="C112" s="62" t="s">
        <v>143</v>
      </c>
      <c r="D112" s="62" t="s">
        <v>118</v>
      </c>
      <c r="E112" s="62">
        <v>9</v>
      </c>
      <c r="F112" s="40" t="s">
        <v>40</v>
      </c>
      <c r="G112" s="55">
        <v>45039</v>
      </c>
      <c r="H112" s="62">
        <v>-90</v>
      </c>
      <c r="I112" s="62">
        <v>1</v>
      </c>
      <c r="J112" s="62">
        <f>IF(I112=1,50,IF(I112=2,40,IF(I112=3,30,IF(I112=4,25,IF(I112=5,20,IF(I112="NC",10,0))))))</f>
        <v>50</v>
      </c>
      <c r="K112" s="62" t="s">
        <v>41</v>
      </c>
      <c r="L112" s="62">
        <f>IF(K112="A",J112*5,IF(K112="B",J112*3,IF(K112="C",J112*2,IF(K112="D", J112*1,0))))</f>
        <v>150</v>
      </c>
      <c r="M112" s="62">
        <v>2</v>
      </c>
      <c r="N112" s="62">
        <f>IF(M112&lt;5,L112*1,IF(M112&lt;10,L112*1.5,IF(M112&lt;15,L112*2,IF(M112&lt;20,L112*2.5,IF(M112&lt;25,L112*3,IF(M112&lt;30,L112*3.5,IF(M112&gt;30,L112*4)))))))</f>
        <v>150</v>
      </c>
      <c r="O112" s="76">
        <v>150</v>
      </c>
    </row>
    <row r="113" spans="1:15" ht="15" customHeight="1">
      <c r="A113" s="62">
        <v>37</v>
      </c>
      <c r="B113" s="62" t="s">
        <v>144</v>
      </c>
      <c r="C113" s="62" t="s">
        <v>145</v>
      </c>
      <c r="D113" s="62" t="s">
        <v>94</v>
      </c>
      <c r="E113" s="62">
        <v>6</v>
      </c>
      <c r="F113" s="40" t="s">
        <v>40</v>
      </c>
      <c r="G113" s="55">
        <v>45039</v>
      </c>
      <c r="H113" s="62">
        <v>100</v>
      </c>
      <c r="I113" s="62">
        <v>3</v>
      </c>
      <c r="J113" s="62">
        <f>IF(I113=1,50,IF(I113=2,40,IF(I113=3,30,IF(I113=4,25,IF(I113=5,20,IF(I113="NC",10,0))))))</f>
        <v>30</v>
      </c>
      <c r="K113" s="62" t="s">
        <v>41</v>
      </c>
      <c r="L113" s="62">
        <f>IF(K113="A",J113*5,IF(K113="B",J113*3,IF(K113="C",J113*2,IF(K113="D", J113*1,0))))</f>
        <v>90</v>
      </c>
      <c r="M113" s="62">
        <v>6</v>
      </c>
      <c r="N113" s="62">
        <f>IF(M113&lt;5,L113*1,IF(M113&lt;10,L113*1.5,IF(M113&lt;15,L113*2,IF(M113&lt;20,L113*2.5,IF(M113&lt;25,L113*3,IF(M113&lt;30,L113*3.5,IF(M113&gt;30,L113*4)))))))</f>
        <v>135</v>
      </c>
      <c r="O113" s="108">
        <v>135</v>
      </c>
    </row>
    <row r="114" spans="1:15" ht="15" customHeight="1">
      <c r="A114" s="62">
        <v>37</v>
      </c>
      <c r="B114" s="79" t="s">
        <v>146</v>
      </c>
      <c r="C114" s="79" t="s">
        <v>147</v>
      </c>
      <c r="D114" s="79" t="s">
        <v>36</v>
      </c>
      <c r="E114" s="79">
        <v>2</v>
      </c>
      <c r="F114" s="40" t="s">
        <v>40</v>
      </c>
      <c r="G114" s="55">
        <v>45039</v>
      </c>
      <c r="H114" s="79">
        <v>-66</v>
      </c>
      <c r="I114" s="79">
        <v>3</v>
      </c>
      <c r="J114" s="65">
        <f>IF(I114=1,50,IF(I114=2,40,IF(I114=3,30,IF(I114=4,25,IF(I114=5,20,IF(I114="NC",10,0))))))</f>
        <v>30</v>
      </c>
      <c r="K114" s="63" t="s">
        <v>41</v>
      </c>
      <c r="L114" s="63">
        <f>IF(K114="A",J114*5,IF(K114="B",J114*3,IF(K114="C",J114*2,IF(K114="D", J114*1,0))))</f>
        <v>90</v>
      </c>
      <c r="M114" s="63">
        <v>6</v>
      </c>
      <c r="N114" s="65">
        <f>IF(M114&lt;5,L114*1,IF(M114&lt;10,L114*1.5,IF(M114&lt;15,L114*2,IF(M114&lt;20,L114*2.5,IF(M114&lt;25,L114*3,IF(M114&lt;30,L114*3.5,IF(M114&gt;30,L114*4)))))))</f>
        <v>135</v>
      </c>
      <c r="O114" s="108">
        <v>135</v>
      </c>
    </row>
    <row r="115" spans="1:15" ht="15" customHeight="1">
      <c r="A115" s="62">
        <v>37</v>
      </c>
      <c r="B115" s="62" t="s">
        <v>148</v>
      </c>
      <c r="C115" s="62" t="s">
        <v>137</v>
      </c>
      <c r="D115" s="62" t="s">
        <v>94</v>
      </c>
      <c r="E115" s="62">
        <v>6</v>
      </c>
      <c r="F115" s="40" t="s">
        <v>40</v>
      </c>
      <c r="G115" s="55">
        <v>45039</v>
      </c>
      <c r="H115" s="62">
        <v>-100</v>
      </c>
      <c r="I115" s="62">
        <v>3</v>
      </c>
      <c r="J115" s="62">
        <f>IF(I115=1,50,IF(I115=2,40,IF(I115=3,30,IF(I115=4,25,IF(I115=5,20,IF(I115="NC",10,0))))))</f>
        <v>30</v>
      </c>
      <c r="K115" s="62" t="s">
        <v>41</v>
      </c>
      <c r="L115" s="62">
        <f>IF(K115="A",J115*5,IF(K115="B",J115*3,IF(K115="C",J115*2,IF(K115="D", J115*1,0))))</f>
        <v>90</v>
      </c>
      <c r="M115" s="62">
        <v>5</v>
      </c>
      <c r="N115" s="62">
        <f>IF(M115&lt;5,L115*1,IF(M115&lt;10,L115*1.5,IF(M115&lt;15,L115*2,IF(M115&lt;20,L115*2.5,IF(M115&lt;25,L115*3,IF(M115&lt;30,L115*3.5,IF(M115&gt;30,L115*4)))))))</f>
        <v>135</v>
      </c>
      <c r="O115" s="109">
        <v>135</v>
      </c>
    </row>
    <row r="116" spans="1:15" ht="15" customHeight="1">
      <c r="A116" s="62">
        <v>37</v>
      </c>
      <c r="B116" s="62" t="s">
        <v>149</v>
      </c>
      <c r="C116" s="62" t="s">
        <v>150</v>
      </c>
      <c r="D116" s="62" t="s">
        <v>36</v>
      </c>
      <c r="E116" s="62">
        <v>2</v>
      </c>
      <c r="F116" s="40" t="s">
        <v>40</v>
      </c>
      <c r="G116" s="55">
        <v>45039</v>
      </c>
      <c r="H116" s="62">
        <v>-90</v>
      </c>
      <c r="I116" s="62">
        <v>3</v>
      </c>
      <c r="J116" s="62">
        <f>IF(I116=1,50,IF(I116=2,40,IF(I116=3,30,IF(I116=4,25,IF(I116=5,20,IF(I116="NC",10,0))))))</f>
        <v>30</v>
      </c>
      <c r="K116" s="62" t="s">
        <v>41</v>
      </c>
      <c r="L116" s="62">
        <f>IF(K116="A",J116*5,IF(K116="B",J116*3,IF(K116="C",J116*2,IF(K116="D", J116*1,0))))</f>
        <v>90</v>
      </c>
      <c r="M116" s="62">
        <v>9</v>
      </c>
      <c r="N116" s="62">
        <f>IF(M116&lt;5,L116*1,IF(M116&lt;10,L116*1.5,IF(M116&lt;15,L116*2,IF(M116&lt;20,L116*2.5,IF(M116&lt;25,L116*3,IF(M116&lt;30,L116*3.5,IF(M116&gt;30,L116*4)))))))</f>
        <v>135</v>
      </c>
      <c r="O116" s="76">
        <v>135</v>
      </c>
    </row>
    <row r="117" spans="1:15" ht="15" customHeight="1">
      <c r="A117" s="62">
        <v>37</v>
      </c>
      <c r="B117" s="62" t="s">
        <v>151</v>
      </c>
      <c r="C117" s="62" t="s">
        <v>113</v>
      </c>
      <c r="D117" s="62" t="s">
        <v>49</v>
      </c>
      <c r="E117" s="62">
        <v>5</v>
      </c>
      <c r="F117" s="40" t="s">
        <v>40</v>
      </c>
      <c r="G117" s="55">
        <v>45039</v>
      </c>
      <c r="H117" s="62">
        <v>100</v>
      </c>
      <c r="I117" s="62">
        <v>3</v>
      </c>
      <c r="J117" s="62">
        <f>IF(I117=1,50,IF(I117=2,40,IF(I117=3,30,IF(I117=4,25,IF(I117=5,20,IF(I117="NC",10,0))))))</f>
        <v>30</v>
      </c>
      <c r="K117" s="62" t="s">
        <v>41</v>
      </c>
      <c r="L117" s="62">
        <f>IF(K117="A",J117*5,IF(K117="B",J117*3,IF(K117="C",J117*2,IF(K117="D", J117*1,0))))</f>
        <v>90</v>
      </c>
      <c r="M117" s="62">
        <v>6</v>
      </c>
      <c r="N117" s="62">
        <f>IF(M117&lt;5,L117*1,IF(M117&lt;10,L117*1.5,IF(M117&lt;15,L117*2,IF(M117&lt;20,L117*2.5,IF(M117&lt;25,L117*3,IF(M117&lt;30,L117*3.5,IF(M117&gt;30,L117*4)))))))</f>
        <v>135</v>
      </c>
      <c r="O117" s="76">
        <v>135</v>
      </c>
    </row>
    <row r="118" spans="1:15" ht="15" customHeight="1">
      <c r="A118" s="62">
        <v>37</v>
      </c>
      <c r="B118" s="62" t="s">
        <v>152</v>
      </c>
      <c r="C118" s="62" t="s">
        <v>153</v>
      </c>
      <c r="D118" s="62" t="s">
        <v>85</v>
      </c>
      <c r="E118" s="62">
        <v>4</v>
      </c>
      <c r="F118" s="40" t="s">
        <v>40</v>
      </c>
      <c r="G118" s="55">
        <v>45039</v>
      </c>
      <c r="H118" s="62">
        <v>100</v>
      </c>
      <c r="I118" s="62">
        <v>3</v>
      </c>
      <c r="J118" s="62">
        <f>IF(I118=1,50,IF(I118=2,40,IF(I118=3,30,IF(I118=4,25,IF(I118=5,20,IF(I118="NC",10,0))))))</f>
        <v>30</v>
      </c>
      <c r="K118" s="62" t="s">
        <v>41</v>
      </c>
      <c r="L118" s="62">
        <f>IF(K118="A",J118*5,IF(K118="B",J118*3,IF(K118="C",J118*2,IF(K118="D", J118*1,0))))</f>
        <v>90</v>
      </c>
      <c r="M118" s="62">
        <v>6</v>
      </c>
      <c r="N118" s="62">
        <f>IF(M118&lt;5,L118*1,IF(M118&lt;10,L118*1.5,IF(M118&lt;15,L118*2,IF(M118&lt;20,L118*2.5,IF(M118&lt;25,L118*3,IF(M118&lt;30,L118*3.5,IF(M118&gt;30,L118*4)))))))</f>
        <v>135</v>
      </c>
      <c r="O118" s="109">
        <v>135</v>
      </c>
    </row>
    <row r="119" spans="1:15" ht="15" customHeight="1">
      <c r="A119" s="62">
        <v>37</v>
      </c>
      <c r="B119" s="62" t="s">
        <v>154</v>
      </c>
      <c r="C119" s="62" t="s">
        <v>155</v>
      </c>
      <c r="D119" s="62" t="s">
        <v>85</v>
      </c>
      <c r="E119" s="62">
        <v>4</v>
      </c>
      <c r="F119" s="40" t="s">
        <v>40</v>
      </c>
      <c r="G119" s="55">
        <v>45039</v>
      </c>
      <c r="H119" s="62">
        <v>-90</v>
      </c>
      <c r="I119" s="62">
        <v>3</v>
      </c>
      <c r="J119" s="62">
        <f>IF(I119=1,50,IF(I119=2,40,IF(I119=3,30,IF(I119=4,25,IF(I119=5,20,IF(I119="NC",10,0))))))</f>
        <v>30</v>
      </c>
      <c r="K119" s="62" t="s">
        <v>41</v>
      </c>
      <c r="L119" s="62">
        <f>IF(K119="A",J119*5,IF(K119="B",J119*3,IF(K119="C",J119*2,IF(K119="D", J119*1,0))))</f>
        <v>90</v>
      </c>
      <c r="M119" s="62">
        <v>7</v>
      </c>
      <c r="N119" s="62">
        <f>IF(M119&lt;5,L119*1,IF(M119&lt;10,L119*1.5,IF(M119&lt;15,L119*2,IF(M119&lt;20,L119*2.5,IF(M119&lt;25,L119*3,IF(M119&lt;30,L119*3.5,IF(M119&gt;30,L119*4)))))))</f>
        <v>135</v>
      </c>
      <c r="O119" s="76">
        <v>135</v>
      </c>
    </row>
    <row r="120" spans="1:15" ht="15" customHeight="1">
      <c r="A120" s="62">
        <v>37</v>
      </c>
      <c r="B120" s="79" t="s">
        <v>156</v>
      </c>
      <c r="C120" s="79" t="s">
        <v>157</v>
      </c>
      <c r="D120" s="79" t="s">
        <v>85</v>
      </c>
      <c r="E120" s="79">
        <v>4</v>
      </c>
      <c r="F120" s="40" t="s">
        <v>40</v>
      </c>
      <c r="G120" s="55">
        <v>45039</v>
      </c>
      <c r="H120" s="79">
        <v>-73</v>
      </c>
      <c r="I120" s="79">
        <v>3</v>
      </c>
      <c r="J120" s="63">
        <f>IF(I120=1,50,IF(I120=2,40,IF(I120=3,30,IF(I120=4,25,IF(I120=5,20,IF(I120="NC",10,0))))))</f>
        <v>30</v>
      </c>
      <c r="K120" s="63" t="s">
        <v>41</v>
      </c>
      <c r="L120" s="63">
        <f>IF(K120="A",J120*5,IF(K120="B",J120*3,IF(K120="C",J120*2,IF(K120="D", J120*1,0))))</f>
        <v>90</v>
      </c>
      <c r="M120" s="63">
        <v>6</v>
      </c>
      <c r="N120" s="65">
        <f>IF(M120&lt;5,L120*1,IF(M120&lt;10,L120*1.5,IF(M120&lt;15,L120*2,IF(M120&lt;20,L120*2.5,IF(M120&lt;25,L120*3,IF(M120&lt;30,L120*3.5,IF(M120&gt;30,L120*4)))))))</f>
        <v>135</v>
      </c>
      <c r="O120" s="109">
        <v>135</v>
      </c>
    </row>
    <row r="121" spans="1:15" ht="15" customHeight="1">
      <c r="A121" s="62">
        <v>37</v>
      </c>
      <c r="B121" s="62" t="s">
        <v>158</v>
      </c>
      <c r="C121" s="62" t="s">
        <v>159</v>
      </c>
      <c r="D121" s="62" t="s">
        <v>49</v>
      </c>
      <c r="E121" s="62">
        <v>5</v>
      </c>
      <c r="F121" s="40" t="s">
        <v>40</v>
      </c>
      <c r="G121" s="55">
        <v>45039</v>
      </c>
      <c r="H121" s="62">
        <v>-90</v>
      </c>
      <c r="I121" s="62">
        <v>3</v>
      </c>
      <c r="J121" s="62">
        <f>IF(I121=1,50,IF(I121=2,40,IF(I121=3,30,IF(I121=4,25,IF(I121=5,20,IF(I121="NC",10,0))))))</f>
        <v>30</v>
      </c>
      <c r="K121" s="62" t="s">
        <v>41</v>
      </c>
      <c r="L121" s="62">
        <f>IF(K121="A",J121*5,IF(K121="B",J121*3,IF(K121="C",J121*2,IF(K121="D", J121*1,0))))</f>
        <v>90</v>
      </c>
      <c r="M121" s="62">
        <v>8</v>
      </c>
      <c r="N121" s="62">
        <f>IF(M121&lt;5,L121*1,IF(M121&lt;10,L121*1.5,IF(M121&lt;15,L121*2,IF(M121&lt;20,L121*2.5,IF(M121&lt;25,L121*3,IF(M121&lt;30,L121*3.5,IF(M121&gt;30,L121*4)))))))</f>
        <v>135</v>
      </c>
      <c r="O121" s="76">
        <v>135</v>
      </c>
    </row>
    <row r="122" spans="1:15" ht="15" customHeight="1">
      <c r="A122" s="62">
        <v>37</v>
      </c>
      <c r="B122" s="62" t="s">
        <v>160</v>
      </c>
      <c r="C122" s="62" t="s">
        <v>161</v>
      </c>
      <c r="D122" s="62" t="s">
        <v>36</v>
      </c>
      <c r="E122" s="62">
        <v>2</v>
      </c>
      <c r="F122" s="40" t="s">
        <v>40</v>
      </c>
      <c r="G122" s="55">
        <v>45039</v>
      </c>
      <c r="H122" s="62">
        <v>-100</v>
      </c>
      <c r="I122" s="62">
        <v>3</v>
      </c>
      <c r="J122" s="62">
        <f>IF(I122=1,50,IF(I122=2,40,IF(I122=3,30,IF(I122=4,25,IF(I122=5,20,IF(I122="NC",10,0))))))</f>
        <v>30</v>
      </c>
      <c r="K122" s="62" t="s">
        <v>41</v>
      </c>
      <c r="L122" s="62">
        <f>IF(K122="A",J122*5,IF(K122="B",J122*3,IF(K122="C",J122*2,IF(K122="D", J122*1,0))))</f>
        <v>90</v>
      </c>
      <c r="M122" s="62">
        <v>7</v>
      </c>
      <c r="N122" s="62">
        <f>IF(M122&lt;5,L122*1,IF(M122&lt;10,L122*1.5,IF(M122&lt;15,L122*2,IF(M122&lt;20,L122*2.5,IF(M122&lt;25,L122*3,IF(M122&lt;30,L122*3.5,IF(M122&gt;30,L122*4)))))))</f>
        <v>135</v>
      </c>
      <c r="O122" s="76">
        <v>135</v>
      </c>
    </row>
    <row r="123" spans="1:15" ht="15" customHeight="1">
      <c r="A123" s="62">
        <v>47</v>
      </c>
      <c r="B123" s="79" t="s">
        <v>162</v>
      </c>
      <c r="C123" s="79" t="s">
        <v>163</v>
      </c>
      <c r="D123" s="79" t="s">
        <v>54</v>
      </c>
      <c r="E123" s="79">
        <v>2</v>
      </c>
      <c r="F123" s="40" t="s">
        <v>40</v>
      </c>
      <c r="G123" s="55">
        <v>45039</v>
      </c>
      <c r="H123" s="79">
        <v>-63</v>
      </c>
      <c r="I123" s="79">
        <v>2</v>
      </c>
      <c r="J123" s="63">
        <f>IF(I123=1,50,IF(I123=2,40,IF(I123=3,30,IF(I123=4,25,IF(I123=5,20,IF(I123="NC",10,0))))))</f>
        <v>40</v>
      </c>
      <c r="K123" s="63" t="s">
        <v>41</v>
      </c>
      <c r="L123" s="63">
        <f>IF(K123="A",J123*5,IF(K123="B",J123*3,IF(K123="C",J123*2,IF(K123="D", J123*1,0))))</f>
        <v>120</v>
      </c>
      <c r="M123" s="63">
        <v>2</v>
      </c>
      <c r="N123" s="65">
        <f>IF(M123&lt;5,L123*1,IF(M123&lt;10,L123*1.5,IF(M123&lt;15,L123*2,IF(M123&lt;20,L123*2.5,IF(M123&lt;25,L123*3,IF(M123&lt;30,L123*3.5,IF(M123&gt;30,L123*4)))))))</f>
        <v>120</v>
      </c>
      <c r="O123" s="109">
        <v>120</v>
      </c>
    </row>
    <row r="124" spans="1:15" ht="15" customHeight="1">
      <c r="A124" s="62">
        <v>47</v>
      </c>
      <c r="B124" s="79" t="s">
        <v>164</v>
      </c>
      <c r="C124" s="79" t="s">
        <v>165</v>
      </c>
      <c r="D124" s="79" t="s">
        <v>54</v>
      </c>
      <c r="E124" s="79">
        <v>2</v>
      </c>
      <c r="F124" s="40" t="s">
        <v>40</v>
      </c>
      <c r="G124" s="55">
        <v>45039</v>
      </c>
      <c r="H124" s="79">
        <v>-57</v>
      </c>
      <c r="I124" s="79">
        <v>2</v>
      </c>
      <c r="J124" s="65">
        <f>IF(I124=1,50,IF(I124=2,40,IF(I124=3,30,IF(I124=4,25,IF(I124=5,20,IF(I124="NC",10,0))))))</f>
        <v>40</v>
      </c>
      <c r="K124" s="63" t="s">
        <v>41</v>
      </c>
      <c r="L124" s="63">
        <f>IF(K124="A",J124*5,IF(K124="B",J124*3,IF(K124="C",J124*2,IF(K124="D", J124*1,0))))</f>
        <v>120</v>
      </c>
      <c r="M124" s="63">
        <v>2</v>
      </c>
      <c r="N124" s="65">
        <f>IF(M124&lt;5,L124*1,IF(M124&lt;10,L124*1.5,IF(M124&lt;15,L124*2,IF(M124&lt;20,L124*2.5,IF(M124&lt;25,L124*3,IF(M124&lt;30,L124*3.5,IF(M124&gt;30,L124*4)))))))</f>
        <v>120</v>
      </c>
      <c r="O124" s="108">
        <v>120</v>
      </c>
    </row>
    <row r="125" spans="1:15" ht="15" customHeight="1">
      <c r="A125" s="62">
        <v>47</v>
      </c>
      <c r="B125" s="62" t="s">
        <v>166</v>
      </c>
      <c r="C125" s="62" t="s">
        <v>90</v>
      </c>
      <c r="D125" s="62" t="s">
        <v>64</v>
      </c>
      <c r="E125" s="62">
        <v>1</v>
      </c>
      <c r="F125" s="40" t="s">
        <v>40</v>
      </c>
      <c r="G125" s="55">
        <v>45039</v>
      </c>
      <c r="H125" s="62">
        <v>100</v>
      </c>
      <c r="I125" s="62">
        <v>2</v>
      </c>
      <c r="J125" s="62">
        <f>IF(I125=1,50,IF(I125=2,40,IF(I125=3,30,IF(I125=4,25,IF(I125=5,20,IF(I125="NC",10,0))))))</f>
        <v>40</v>
      </c>
      <c r="K125" s="62" t="s">
        <v>41</v>
      </c>
      <c r="L125" s="62">
        <f>IF(K125="A",J125*5,IF(K125="B",J125*3,IF(K125="C",J125*2,IF(K125="D", J125*1,0))))</f>
        <v>120</v>
      </c>
      <c r="M125" s="62">
        <v>4</v>
      </c>
      <c r="N125" s="62">
        <f>IF(M125&lt;5,L125*1,IF(M125&lt;10,L125*1.5,IF(M125&lt;15,L125*2,IF(M125&lt;20,L125*2.5,IF(M125&lt;25,L125*3,IF(M125&lt;30,L125*3.5,IF(M125&gt;30,L125*4)))))))</f>
        <v>120</v>
      </c>
      <c r="O125" s="109">
        <v>120</v>
      </c>
    </row>
    <row r="126" spans="1:15" ht="15" customHeight="1">
      <c r="A126" s="62">
        <v>47</v>
      </c>
      <c r="B126" s="79" t="s">
        <v>167</v>
      </c>
      <c r="C126" s="79" t="s">
        <v>90</v>
      </c>
      <c r="D126" s="79" t="s">
        <v>64</v>
      </c>
      <c r="E126" s="79">
        <v>1</v>
      </c>
      <c r="F126" s="40" t="s">
        <v>40</v>
      </c>
      <c r="G126" s="55">
        <v>45039</v>
      </c>
      <c r="H126" s="79">
        <v>-73</v>
      </c>
      <c r="I126" s="79">
        <v>5</v>
      </c>
      <c r="J126" s="63">
        <f>IF(I126=1,50,IF(I126=2,40,IF(I126=3,30,IF(I126=4,25,IF(I126=5,20,IF(I126="NC",10,0))))))</f>
        <v>20</v>
      </c>
      <c r="K126" s="63" t="s">
        <v>41</v>
      </c>
      <c r="L126" s="63">
        <f>IF(K126="A",J126*5,IF(K126="B",J126*3,IF(K126="C",J126*2,IF(K126="D", J126*1,0))))</f>
        <v>60</v>
      </c>
      <c r="M126" s="63">
        <v>11</v>
      </c>
      <c r="N126" s="65">
        <f>IF(M126&lt;5,L126*1,IF(M126&lt;10,L126*1.5,IF(M126&lt;15,L126*2,IF(M126&lt;20,L126*2.5,IF(M126&lt;25,L126*3,IF(M126&lt;30,L126*3.5,IF(M126&gt;30,L126*4)))))))</f>
        <v>120</v>
      </c>
      <c r="O126" s="109">
        <v>120</v>
      </c>
    </row>
    <row r="127" spans="1:15" ht="15" customHeight="1">
      <c r="A127" s="62">
        <v>47</v>
      </c>
      <c r="B127" s="79" t="s">
        <v>168</v>
      </c>
      <c r="C127" s="79" t="s">
        <v>169</v>
      </c>
      <c r="D127" s="79" t="s">
        <v>85</v>
      </c>
      <c r="E127" s="79">
        <v>4</v>
      </c>
      <c r="F127" s="40" t="s">
        <v>40</v>
      </c>
      <c r="G127" s="55">
        <v>45039</v>
      </c>
      <c r="H127" s="79">
        <v>-66</v>
      </c>
      <c r="I127" s="79">
        <v>2</v>
      </c>
      <c r="J127" s="63">
        <f>IF(I127=1,50,IF(I127=2,40,IF(I127=3,30,IF(I127=4,25,IF(I127=5,20,IF(I127="NC",10,0))))))</f>
        <v>40</v>
      </c>
      <c r="K127" s="63" t="s">
        <v>41</v>
      </c>
      <c r="L127" s="63">
        <f>IF(K127="A",J127*5,IF(K127="B",J127*3,IF(K127="C",J127*2,IF(K127="D", J127*1,0))))</f>
        <v>120</v>
      </c>
      <c r="M127" s="63">
        <v>2</v>
      </c>
      <c r="N127" s="65">
        <f>IF(M127&lt;5,L127*1,IF(M127&lt;10,L127*1.5,IF(M127&lt;15,L127*2,IF(M127&lt;20,L127*2.5,IF(M127&lt;25,L127*3,IF(M127&lt;30,L127*3.5,IF(M127&gt;30,L127*4)))))))</f>
        <v>120</v>
      </c>
      <c r="O127" s="108">
        <v>120</v>
      </c>
    </row>
    <row r="128" spans="1:15" ht="15" customHeight="1">
      <c r="A128" s="62">
        <v>47</v>
      </c>
      <c r="B128" s="79" t="s">
        <v>170</v>
      </c>
      <c r="C128" s="79" t="s">
        <v>171</v>
      </c>
      <c r="D128" s="79" t="s">
        <v>64</v>
      </c>
      <c r="E128" s="79">
        <v>1</v>
      </c>
      <c r="F128" s="40" t="s">
        <v>40</v>
      </c>
      <c r="G128" s="55">
        <v>45039</v>
      </c>
      <c r="H128" s="79">
        <v>-73</v>
      </c>
      <c r="I128" s="79">
        <v>5</v>
      </c>
      <c r="J128" s="63">
        <f>IF(I128=1,50,IF(I128=2,40,IF(I128=3,30,IF(I128=4,25,IF(I128=5,20,IF(I128="NC",10,0))))))</f>
        <v>20</v>
      </c>
      <c r="K128" s="63" t="s">
        <v>41</v>
      </c>
      <c r="L128" s="63">
        <f>IF(K128="A",J128*5,IF(K128="B",J128*3,IF(K128="C",J128*2,IF(K128="D", J128*1,0))))</f>
        <v>60</v>
      </c>
      <c r="M128" s="63">
        <v>11</v>
      </c>
      <c r="N128" s="65">
        <f>IF(M128&lt;5,L128*1,IF(M128&lt;10,L128*1.5,IF(M128&lt;15,L128*2,IF(M128&lt;20,L128*2.5,IF(M128&lt;25,L128*3,IF(M128&lt;30,L128*3.5,IF(M128&gt;30,L128*4)))))))</f>
        <v>120</v>
      </c>
      <c r="O128" s="76">
        <v>120</v>
      </c>
    </row>
    <row r="129" spans="1:15" ht="15" customHeight="1">
      <c r="A129" s="62">
        <v>53</v>
      </c>
      <c r="B129" s="62" t="s">
        <v>172</v>
      </c>
      <c r="C129" s="62" t="s">
        <v>173</v>
      </c>
      <c r="D129" s="62" t="s">
        <v>60</v>
      </c>
      <c r="E129" s="62">
        <v>7</v>
      </c>
      <c r="F129" s="40" t="s">
        <v>40</v>
      </c>
      <c r="G129" s="55">
        <v>45039</v>
      </c>
      <c r="H129" s="62">
        <v>-81</v>
      </c>
      <c r="I129" s="62">
        <v>4</v>
      </c>
      <c r="J129" s="62">
        <f>IF(I129=1,50,IF(I129=2,40,IF(I129=3,30,IF(I129=4,25,IF(I129=5,20,IF(I129="NC",10,0))))))</f>
        <v>25</v>
      </c>
      <c r="K129" s="62" t="s">
        <v>41</v>
      </c>
      <c r="L129" s="62">
        <f>IF(K129="A",J129*5,IF(K129="B",J129*3,IF(K129="C",J129*2,IF(K129="D", J129*1,0))))</f>
        <v>75</v>
      </c>
      <c r="M129" s="62">
        <v>5</v>
      </c>
      <c r="N129" s="62">
        <f>IF(M129&lt;5,L129*1,IF(M129&lt;10,L129*1.5,IF(M129&lt;15,L129*2,IF(M129&lt;20,L129*2.5,IF(M129&lt;25,L129*3,IF(M129&lt;30,L129*3.5,IF(M129&gt;30,L129*4)))))))</f>
        <v>112.5</v>
      </c>
      <c r="O129" s="76">
        <v>112.5</v>
      </c>
    </row>
    <row r="130" spans="1:15" ht="15" customHeight="1">
      <c r="A130" s="62">
        <v>54</v>
      </c>
      <c r="B130" s="62" t="s">
        <v>174</v>
      </c>
      <c r="C130" s="62" t="s">
        <v>175</v>
      </c>
      <c r="D130" s="62" t="s">
        <v>72</v>
      </c>
      <c r="E130" s="62">
        <v>3</v>
      </c>
      <c r="F130" s="40" t="s">
        <v>40</v>
      </c>
      <c r="G130" s="55">
        <v>45039</v>
      </c>
      <c r="H130" s="62">
        <v>-90</v>
      </c>
      <c r="I130" s="62">
        <v>3</v>
      </c>
      <c r="J130" s="62">
        <f>IF(I130=1,50,IF(I130=2,40,IF(I130=3,30,IF(I130=4,25,IF(I130=5,20,IF(I130="NC",10,0))))))</f>
        <v>30</v>
      </c>
      <c r="K130" s="62" t="s">
        <v>41</v>
      </c>
      <c r="L130" s="62">
        <f>IF(K130="A",J130*5,IF(K130="B",J130*3,IF(K130="C",J130*2,IF(K130="D", J130*1,0))))</f>
        <v>90</v>
      </c>
      <c r="M130" s="62">
        <v>3</v>
      </c>
      <c r="N130" s="62">
        <f>IF(M130&lt;5,L130*1,IF(M130&lt;10,L130*1.5,IF(M130&lt;15,L130*2,IF(M130&lt;20,L130*2.5,IF(M130&lt;25,L130*3,IF(M130&lt;30,L130*3.5,IF(M130&gt;30,L130*4)))))))</f>
        <v>90</v>
      </c>
      <c r="O130" s="109">
        <v>90</v>
      </c>
    </row>
    <row r="131" spans="1:15" ht="15" customHeight="1">
      <c r="A131" s="62">
        <v>54</v>
      </c>
      <c r="B131" s="62" t="s">
        <v>176</v>
      </c>
      <c r="C131" s="62" t="s">
        <v>177</v>
      </c>
      <c r="D131" s="62" t="s">
        <v>72</v>
      </c>
      <c r="E131" s="62">
        <v>3</v>
      </c>
      <c r="F131" s="40" t="s">
        <v>40</v>
      </c>
      <c r="G131" s="55">
        <v>45039</v>
      </c>
      <c r="H131" s="62">
        <v>-90</v>
      </c>
      <c r="I131" s="62">
        <v>5</v>
      </c>
      <c r="J131" s="62">
        <f>IF(I131=1,50,IF(I131=2,40,IF(I131=3,30,IF(I131=4,25,IF(I131=5,20,IF(I131="NC",10,0))))))</f>
        <v>20</v>
      </c>
      <c r="K131" s="62" t="s">
        <v>41</v>
      </c>
      <c r="L131" s="62">
        <f>IF(K131="A",J131*5,IF(K131="B",J131*3,IF(K131="C",J131*2,IF(K131="D", J131*1,0))))</f>
        <v>60</v>
      </c>
      <c r="M131" s="62">
        <v>5</v>
      </c>
      <c r="N131" s="62">
        <f>IF(M131&lt;5,L131*1,IF(M131&lt;10,L131*1.5,IF(M131&lt;15,L131*2,IF(M131&lt;20,L131*2.5,IF(M131&lt;25,L131*3,IF(M131&lt;30,L131*3.5,IF(M131&gt;30,L131*4)))))))</f>
        <v>90</v>
      </c>
      <c r="O131" s="109">
        <v>90</v>
      </c>
    </row>
    <row r="132" spans="1:15" ht="15" customHeight="1">
      <c r="A132" s="62">
        <v>54</v>
      </c>
      <c r="B132" s="79" t="s">
        <v>178</v>
      </c>
      <c r="C132" s="79" t="s">
        <v>179</v>
      </c>
      <c r="D132" s="79" t="s">
        <v>36</v>
      </c>
      <c r="E132" s="79">
        <v>2</v>
      </c>
      <c r="F132" s="40" t="s">
        <v>40</v>
      </c>
      <c r="G132" s="55">
        <v>45039</v>
      </c>
      <c r="H132" s="79">
        <v>-66</v>
      </c>
      <c r="I132" s="79">
        <v>3</v>
      </c>
      <c r="J132" s="65">
        <f>IF(I132=1,50,IF(I132=2,40,IF(I132=3,30,IF(I132=4,25,IF(I132=5,20,IF(I132="NC",10,0))))))</f>
        <v>30</v>
      </c>
      <c r="K132" s="63" t="s">
        <v>41</v>
      </c>
      <c r="L132" s="63">
        <f>IF(K132="A",J132*5,IF(K132="B",J132*3,IF(K132="C",J132*2,IF(K132="D", J132*1,0))))</f>
        <v>90</v>
      </c>
      <c r="M132" s="63">
        <v>3</v>
      </c>
      <c r="N132" s="65">
        <f>IF(M132&lt;5,L132*1,IF(M132&lt;10,L132*1.5,IF(M132&lt;15,L132*2,IF(M132&lt;20,L132*2.5,IF(M132&lt;25,L132*3,IF(M132&lt;30,L132*3.5,IF(M132&gt;30,L132*4)))))))</f>
        <v>90</v>
      </c>
      <c r="O132" s="76">
        <v>90</v>
      </c>
    </row>
    <row r="133" spans="1:15" ht="15" customHeight="1">
      <c r="A133" s="62">
        <v>54</v>
      </c>
      <c r="B133" s="79" t="s">
        <v>180</v>
      </c>
      <c r="C133" s="79" t="s">
        <v>181</v>
      </c>
      <c r="D133" s="79" t="s">
        <v>64</v>
      </c>
      <c r="E133" s="79">
        <v>1</v>
      </c>
      <c r="F133" s="40" t="s">
        <v>40</v>
      </c>
      <c r="G133" s="55">
        <v>45039</v>
      </c>
      <c r="H133" s="79">
        <v>-81</v>
      </c>
      <c r="I133" s="79">
        <v>3</v>
      </c>
      <c r="J133" s="63">
        <f>IF(I133=1,50,IF(I133=2,40,IF(I133=3,30,IF(I133=4,25,IF(I133=5,20,IF(I133="NC",10,0))))))</f>
        <v>30</v>
      </c>
      <c r="K133" s="63" t="s">
        <v>41</v>
      </c>
      <c r="L133" s="63">
        <f>IF(K133="A",J133*5,IF(K133="B",J133*3,IF(K133="C",J133*2,IF(K133="D", J133*1,0))))</f>
        <v>90</v>
      </c>
      <c r="M133" s="63">
        <v>3</v>
      </c>
      <c r="N133" s="65">
        <f>IF(M133&lt;5,L133*1,IF(M133&lt;10,L133*1.5,IF(M133&lt;15,L133*2,IF(M133&lt;20,L133*2.5,IF(M133&lt;25,L133*3,IF(M133&lt;30,L133*3.5,IF(M133&gt;30,L133*4)))))))</f>
        <v>90</v>
      </c>
      <c r="O133" s="109">
        <v>90</v>
      </c>
    </row>
    <row r="134" spans="1:15" ht="15" customHeight="1">
      <c r="A134" s="62">
        <v>54</v>
      </c>
      <c r="B134" s="62" t="s">
        <v>182</v>
      </c>
      <c r="C134" s="62" t="s">
        <v>183</v>
      </c>
      <c r="D134" s="62" t="s">
        <v>85</v>
      </c>
      <c r="E134" s="62">
        <v>4</v>
      </c>
      <c r="F134" s="79" t="s">
        <v>40</v>
      </c>
      <c r="G134" s="159">
        <v>45039</v>
      </c>
      <c r="H134" s="62">
        <v>100</v>
      </c>
      <c r="I134" s="62">
        <v>3</v>
      </c>
      <c r="J134" s="62">
        <f>IF(I134=1,50,IF(I134=2,40,IF(I134=3,30,IF(I134=4,25,IF(I134=5,20,IF(I134="NC",10,0))))))</f>
        <v>30</v>
      </c>
      <c r="K134" s="62" t="s">
        <v>41</v>
      </c>
      <c r="L134" s="62">
        <f>IF(K134="A",J134*5,IF(K134="B",J134*3,IF(K134="C",J134*2,IF(K134="D", J134*1,0))))</f>
        <v>90</v>
      </c>
      <c r="M134" s="62">
        <v>4</v>
      </c>
      <c r="N134" s="62">
        <f>IF(M134&lt;5,L134*1,IF(M134&lt;10,L134*1.5,IF(M134&lt;15,L134*2,IF(M134&lt;20,L134*2.5,IF(M134&lt;25,L134*3,IF(M134&lt;30,L134*3.5,IF(M134&gt;30,L134*4)))))))</f>
        <v>90</v>
      </c>
      <c r="O134" s="109">
        <v>90</v>
      </c>
    </row>
    <row r="135" spans="1:15" ht="15" customHeight="1">
      <c r="A135" s="62">
        <v>54</v>
      </c>
      <c r="B135" s="79" t="s">
        <v>184</v>
      </c>
      <c r="C135" s="79" t="s">
        <v>185</v>
      </c>
      <c r="D135" s="79" t="s">
        <v>72</v>
      </c>
      <c r="E135" s="79">
        <v>3</v>
      </c>
      <c r="F135" s="79" t="s">
        <v>40</v>
      </c>
      <c r="G135" s="159">
        <v>45039</v>
      </c>
      <c r="H135" s="79">
        <v>-81</v>
      </c>
      <c r="I135" s="79">
        <v>5</v>
      </c>
      <c r="J135" s="63">
        <f>IF(I135=1,50,IF(I135=2,40,IF(I135=3,30,IF(I135=4,25,IF(I135=5,20,IF(I135="NC",10,0))))))</f>
        <v>20</v>
      </c>
      <c r="K135" s="63" t="s">
        <v>41</v>
      </c>
      <c r="L135" s="63">
        <f>IF(K135="A",J135*5,IF(K135="B",J135*3,IF(K135="C",J135*2,IF(K135="D", J135*1,0))))</f>
        <v>60</v>
      </c>
      <c r="M135" s="63">
        <v>5</v>
      </c>
      <c r="N135" s="65">
        <f>IF(M135&lt;5,L135*1,IF(M135&lt;10,L135*1.5,IF(M135&lt;15,L135*2,IF(M135&lt;20,L135*2.5,IF(M135&lt;25,L135*3,IF(M135&lt;30,L135*3.5,IF(M135&gt;30,L135*4)))))))</f>
        <v>90</v>
      </c>
      <c r="O135" s="76">
        <v>90</v>
      </c>
    </row>
    <row r="136" spans="1:15" ht="15" customHeight="1">
      <c r="A136" s="62">
        <v>54</v>
      </c>
      <c r="B136" s="79" t="s">
        <v>186</v>
      </c>
      <c r="C136" s="79" t="s">
        <v>187</v>
      </c>
      <c r="D136" s="79" t="s">
        <v>72</v>
      </c>
      <c r="E136" s="79">
        <v>3</v>
      </c>
      <c r="F136" s="79" t="s">
        <v>40</v>
      </c>
      <c r="G136" s="159">
        <v>45039</v>
      </c>
      <c r="H136" s="79">
        <v>-73</v>
      </c>
      <c r="I136" s="79">
        <v>3</v>
      </c>
      <c r="J136" s="63">
        <f>IF(I136=1,50,IF(I136=2,40,IF(I136=3,30,IF(I136=4,25,IF(I136=5,20,IF(I136="NC",10,0))))))</f>
        <v>30</v>
      </c>
      <c r="K136" s="63" t="s">
        <v>41</v>
      </c>
      <c r="L136" s="63">
        <f>IF(K136="A",J136*5,IF(K136="B",J136*3,IF(K136="C",J136*2,IF(K136="D", J136*1,0))))</f>
        <v>90</v>
      </c>
      <c r="M136" s="63">
        <v>3</v>
      </c>
      <c r="N136" s="65">
        <f>IF(M136&lt;5,L136*1,IF(M136&lt;10,L136*1.5,IF(M136&lt;15,L136*2,IF(M136&lt;20,L136*2.5,IF(M136&lt;25,L136*3,IF(M136&lt;30,L136*3.5,IF(M136&gt;30,L136*4)))))))</f>
        <v>90</v>
      </c>
      <c r="O136" s="76">
        <v>90</v>
      </c>
    </row>
    <row r="137" spans="1:15" ht="15" customHeight="1">
      <c r="A137" s="62">
        <v>54</v>
      </c>
      <c r="B137" s="62" t="s">
        <v>188</v>
      </c>
      <c r="C137" s="62" t="s">
        <v>137</v>
      </c>
      <c r="D137" s="62" t="s">
        <v>49</v>
      </c>
      <c r="E137" s="62">
        <v>5</v>
      </c>
      <c r="F137" s="79" t="s">
        <v>40</v>
      </c>
      <c r="G137" s="159">
        <v>45039</v>
      </c>
      <c r="H137" s="62">
        <v>-100</v>
      </c>
      <c r="I137" s="62">
        <v>5</v>
      </c>
      <c r="J137" s="62">
        <f>IF(I137=1,50,IF(I137=2,40,IF(I137=3,30,IF(I137=4,25,IF(I137=5,20,IF(I137="NC",10,0))))))</f>
        <v>20</v>
      </c>
      <c r="K137" s="62" t="s">
        <v>41</v>
      </c>
      <c r="L137" s="62">
        <f>IF(K137="A",J137*5,IF(K137="B",J137*3,IF(K137="C",J137*2,IF(K137="D", J137*1,0))))</f>
        <v>60</v>
      </c>
      <c r="M137" s="62">
        <v>5</v>
      </c>
      <c r="N137" s="62">
        <f>IF(M137&lt;5,L137*1,IF(M137&lt;10,L137*1.5,IF(M137&lt;15,L137*2,IF(M137&lt;20,L137*2.5,IF(M137&lt;25,L137*3,IF(M137&lt;30,L137*3.5,IF(M137&gt;30,L137*4)))))))</f>
        <v>90</v>
      </c>
      <c r="O137" s="109">
        <v>90</v>
      </c>
    </row>
    <row r="138" spans="1:15" ht="15" customHeight="1">
      <c r="A138" s="62">
        <v>54</v>
      </c>
      <c r="B138" s="62" t="s">
        <v>189</v>
      </c>
      <c r="C138" s="62" t="s">
        <v>190</v>
      </c>
      <c r="D138" s="62" t="s">
        <v>64</v>
      </c>
      <c r="E138" s="62">
        <v>1</v>
      </c>
      <c r="F138" s="79" t="s">
        <v>40</v>
      </c>
      <c r="G138" s="159">
        <v>45039</v>
      </c>
      <c r="H138" s="62">
        <v>-100</v>
      </c>
      <c r="I138" s="62">
        <v>3</v>
      </c>
      <c r="J138" s="62">
        <f>IF(I138=1,50,IF(I138=2,40,IF(I138=3,30,IF(I138=4,25,IF(I138=5,20,IF(I138="NC",10,0))))))</f>
        <v>30</v>
      </c>
      <c r="K138" s="62" t="s">
        <v>41</v>
      </c>
      <c r="L138" s="62">
        <f>IF(K138="A",J138*5,IF(K138="B",J138*3,IF(K138="C",J138*2,IF(K138="D", J138*1,0))))</f>
        <v>90</v>
      </c>
      <c r="M138" s="62">
        <v>4</v>
      </c>
      <c r="N138" s="62">
        <f>IF(M138&lt;5,L138*1,IF(M138&lt;10,L138*1.5,IF(M138&lt;15,L138*2,IF(M138&lt;20,L138*2.5,IF(M138&lt;25,L138*3,IF(M138&lt;30,L138*3.5,IF(M138&gt;30,L138*4)))))))</f>
        <v>90</v>
      </c>
      <c r="O138" s="109">
        <v>90</v>
      </c>
    </row>
    <row r="139" spans="1:15" ht="15" customHeight="1">
      <c r="A139" s="62">
        <v>54</v>
      </c>
      <c r="B139" s="62" t="s">
        <v>191</v>
      </c>
      <c r="C139" s="62" t="s">
        <v>130</v>
      </c>
      <c r="D139" s="62" t="s">
        <v>85</v>
      </c>
      <c r="E139" s="62">
        <v>4</v>
      </c>
      <c r="F139" s="79" t="s">
        <v>40</v>
      </c>
      <c r="G139" s="159">
        <v>45039</v>
      </c>
      <c r="H139" s="62">
        <v>100</v>
      </c>
      <c r="I139" s="62">
        <v>3</v>
      </c>
      <c r="J139" s="62">
        <f>IF(I139=1,50,IF(I139=2,40,IF(I139=3,30,IF(I139=4,25,IF(I139=5,20,IF(I139="NC",10,0))))))</f>
        <v>30</v>
      </c>
      <c r="K139" s="62" t="s">
        <v>41</v>
      </c>
      <c r="L139" s="62">
        <f>IF(K139="A",J139*5,IF(K139="B",J139*3,IF(K139="C",J139*2,IF(K139="D", J139*1,0))))</f>
        <v>90</v>
      </c>
      <c r="M139" s="62">
        <v>4</v>
      </c>
      <c r="N139" s="62">
        <f>IF(M139&lt;5,L139*1,IF(M139&lt;10,L139*1.5,IF(M139&lt;15,L139*2,IF(M139&lt;20,L139*2.5,IF(M139&lt;25,L139*3,IF(M139&lt;30,L139*3.5,IF(M139&gt;30,L139*4)))))))</f>
        <v>90</v>
      </c>
      <c r="O139" s="76">
        <v>90</v>
      </c>
    </row>
    <row r="140" spans="1:15" ht="15" customHeight="1">
      <c r="A140" s="62">
        <v>64</v>
      </c>
      <c r="B140" s="79" t="s">
        <v>192</v>
      </c>
      <c r="C140" s="79" t="s">
        <v>193</v>
      </c>
      <c r="D140" s="79" t="s">
        <v>64</v>
      </c>
      <c r="E140" s="79">
        <v>1</v>
      </c>
      <c r="F140" s="79" t="s">
        <v>40</v>
      </c>
      <c r="G140" s="159">
        <v>45039</v>
      </c>
      <c r="H140" s="79">
        <v>-73</v>
      </c>
      <c r="I140" s="139" t="s">
        <v>73</v>
      </c>
      <c r="J140" s="63">
        <f>IF(I140=1,50,IF(I140=2,40,IF(I140=3,30,IF(I140=4,25,IF(I140=5,20,IF(I140="NC",10,0))))))</f>
        <v>10</v>
      </c>
      <c r="K140" s="63" t="s">
        <v>41</v>
      </c>
      <c r="L140" s="63">
        <f>IF(K140="A",J140*5,IF(K140="B",J140*3,IF(K140="C",J140*2,IF(K140="D", J140*1,0))))</f>
        <v>30</v>
      </c>
      <c r="M140" s="63">
        <v>11</v>
      </c>
      <c r="N140" s="65">
        <f>IF(M140&lt;5,L140*1,IF(M140&lt;10,L140*1.5,IF(M140&lt;15,L140*2,IF(M140&lt;20,L140*2.5,IF(M140&lt;25,L140*3,IF(M140&lt;30,L140*3.5,IF(M140&gt;30,L140*4)))))))</f>
        <v>60</v>
      </c>
      <c r="O140" s="108">
        <v>60</v>
      </c>
    </row>
    <row r="141" spans="1:15" ht="15" customHeight="1">
      <c r="A141" s="62">
        <v>64</v>
      </c>
      <c r="B141" s="120" t="s">
        <v>194</v>
      </c>
      <c r="C141" s="120" t="s">
        <v>195</v>
      </c>
      <c r="D141" s="136" t="s">
        <v>64</v>
      </c>
      <c r="E141" s="136">
        <v>1</v>
      </c>
      <c r="F141" s="79" t="s">
        <v>40</v>
      </c>
      <c r="G141" s="159">
        <v>45039</v>
      </c>
      <c r="H141" s="79">
        <v>-73</v>
      </c>
      <c r="I141" s="139" t="s">
        <v>73</v>
      </c>
      <c r="J141" s="65">
        <f>IF(I141=1,50,IF(I141=2,40,IF(I141=3,30,IF(I141=4,25,IF(I141=5,20,IF(I141="NC",10,0))))))</f>
        <v>10</v>
      </c>
      <c r="K141" s="63" t="s">
        <v>41</v>
      </c>
      <c r="L141" s="63">
        <f>IF(K141="A",J141*5,IF(K141="B",J141*3,IF(K141="C",J141*2,IF(K141="D", J141*1,0))))</f>
        <v>30</v>
      </c>
      <c r="M141" s="63">
        <v>11</v>
      </c>
      <c r="N141" s="65">
        <f>IF(M141&lt;5,L141*1,IF(M141&lt;10,L141*1.5,IF(M141&lt;15,L141*2,IF(M141&lt;20,L141*2.5,IF(M141&lt;25,L141*3,IF(M141&lt;30,L141*3.5,IF(M141&gt;30,L141*4)))))))</f>
        <v>60</v>
      </c>
      <c r="O141" s="76">
        <v>60</v>
      </c>
    </row>
    <row r="142" spans="1:15" ht="15" customHeight="1">
      <c r="A142" s="62">
        <v>66</v>
      </c>
      <c r="B142" s="62" t="s">
        <v>196</v>
      </c>
      <c r="C142" s="62" t="s">
        <v>197</v>
      </c>
      <c r="D142" s="62" t="s">
        <v>64</v>
      </c>
      <c r="E142" s="62">
        <v>1</v>
      </c>
      <c r="F142" s="79" t="s">
        <v>40</v>
      </c>
      <c r="G142" s="159">
        <v>45039</v>
      </c>
      <c r="H142" s="62">
        <v>-90</v>
      </c>
      <c r="I142" s="148" t="s">
        <v>73</v>
      </c>
      <c r="J142" s="62">
        <f>IF(I142=1,50,IF(I142=2,40,IF(I142=3,30,IF(I142=4,25,IF(I142=5,20,IF(I142="NC",10,0))))))</f>
        <v>10</v>
      </c>
      <c r="K142" s="62" t="s">
        <v>41</v>
      </c>
      <c r="L142" s="62">
        <f>IF(K142="A",J142*5,IF(K142="B",J142*3,IF(K142="C",J142*2,IF(K142="D", J142*1,0))))</f>
        <v>30</v>
      </c>
      <c r="M142" s="62">
        <v>9</v>
      </c>
      <c r="N142" s="62">
        <f>IF(M142&lt;5,L142*1,IF(M142&lt;10,L142*1.5,IF(M142&lt;15,L142*2,IF(M142&lt;20,L142*2.5,IF(M142&lt;25,L142*3,IF(M142&lt;30,L142*3.5,IF(M142&gt;30,L142*4)))))))</f>
        <v>45</v>
      </c>
      <c r="O142" s="109">
        <v>45</v>
      </c>
    </row>
    <row r="143" spans="1:15" ht="15" customHeight="1">
      <c r="A143" s="62">
        <v>66</v>
      </c>
      <c r="B143" s="62" t="s">
        <v>198</v>
      </c>
      <c r="C143" s="62" t="s">
        <v>199</v>
      </c>
      <c r="D143" s="62" t="s">
        <v>64</v>
      </c>
      <c r="E143" s="62">
        <v>1</v>
      </c>
      <c r="F143" s="79" t="s">
        <v>40</v>
      </c>
      <c r="G143" s="159">
        <v>45039</v>
      </c>
      <c r="H143" s="62">
        <v>-90</v>
      </c>
      <c r="I143" s="148" t="s">
        <v>73</v>
      </c>
      <c r="J143" s="62">
        <f>IF(I143=1,50,IF(I143=2,40,IF(I143=3,30,IF(I143=4,25,IF(I143=5,20,IF(I143="NC",10,0))))))</f>
        <v>10</v>
      </c>
      <c r="K143" s="62" t="s">
        <v>41</v>
      </c>
      <c r="L143" s="62">
        <f>IF(K143="A",J143*5,IF(K143="B",J143*3,IF(K143="C",J143*2,IF(K143="D", J143*1,0))))</f>
        <v>30</v>
      </c>
      <c r="M143" s="62">
        <v>9</v>
      </c>
      <c r="N143" s="62">
        <f>IF(M143&lt;5,L143*1,IF(M143&lt;10,L143*1.5,IF(M143&lt;15,L143*2,IF(M143&lt;20,L143*2.5,IF(M143&lt;25,L143*3,IF(M143&lt;30,L143*3.5,IF(M143&gt;30,L143*4)))))))</f>
        <v>45</v>
      </c>
      <c r="O143" s="108">
        <v>45</v>
      </c>
    </row>
    <row r="144" spans="1:15" ht="15" customHeight="1">
      <c r="A144" s="62">
        <v>66</v>
      </c>
      <c r="B144" s="62" t="s">
        <v>200</v>
      </c>
      <c r="C144" s="62" t="s">
        <v>201</v>
      </c>
      <c r="D144" s="62" t="s">
        <v>85</v>
      </c>
      <c r="E144" s="62">
        <v>4</v>
      </c>
      <c r="F144" s="79" t="s">
        <v>40</v>
      </c>
      <c r="G144" s="159">
        <v>45039</v>
      </c>
      <c r="H144" s="62">
        <v>-81</v>
      </c>
      <c r="I144" s="148" t="s">
        <v>73</v>
      </c>
      <c r="J144" s="62">
        <f>IF(I144=1,50,IF(I144=2,40,IF(I144=3,30,IF(I144=4,25,IF(I144=5,20,IF(I144="NC",10,0))))))</f>
        <v>10</v>
      </c>
      <c r="K144" s="62" t="s">
        <v>41</v>
      </c>
      <c r="L144" s="62">
        <f>IF(K144="A",J144*5,IF(K144="B",J144*3,IF(K144="C",J144*2,IF(K144="D", J144*1,0))))</f>
        <v>30</v>
      </c>
      <c r="M144" s="62">
        <v>7</v>
      </c>
      <c r="N144" s="62">
        <f>IF(M144&lt;5,L144*1,IF(M144&lt;10,L144*1.5,IF(M144&lt;15,L144*2,IF(M144&lt;20,L144*2.5,IF(M144&lt;25,L144*3,IF(M144&lt;30,L144*3.5,IF(M144&gt;30,L144*4)))))))</f>
        <v>45</v>
      </c>
      <c r="O144" s="109">
        <v>45</v>
      </c>
    </row>
    <row r="145" spans="1:15" ht="15" customHeight="1">
      <c r="A145" s="62">
        <v>66</v>
      </c>
      <c r="B145" s="79" t="s">
        <v>202</v>
      </c>
      <c r="C145" s="79" t="s">
        <v>84</v>
      </c>
      <c r="D145" s="79" t="s">
        <v>36</v>
      </c>
      <c r="E145" s="79">
        <v>2</v>
      </c>
      <c r="F145" s="79" t="s">
        <v>40</v>
      </c>
      <c r="G145" s="159">
        <v>45039</v>
      </c>
      <c r="H145" s="79">
        <v>-73</v>
      </c>
      <c r="I145" s="139" t="s">
        <v>73</v>
      </c>
      <c r="J145" s="65">
        <f>IF(I145=1,50,IF(I145=2,40,IF(I145=3,30,IF(I145=4,25,IF(I145=5,20,IF(I145="NC",10,0))))))</f>
        <v>10</v>
      </c>
      <c r="K145" s="63" t="s">
        <v>41</v>
      </c>
      <c r="L145" s="63">
        <f>IF(K145="A",J145*5,IF(K145="B",J145*3,IF(K145="C",J145*2,IF(K145="D", J145*1,0))))</f>
        <v>30</v>
      </c>
      <c r="M145" s="63">
        <v>6</v>
      </c>
      <c r="N145" s="65">
        <f>IF(M145&lt;5,L145*1,IF(M145&lt;10,L145*1.5,IF(M145&lt;15,L145*2,IF(M145&lt;20,L145*2.5,IF(M145&lt;25,L145*3,IF(M145&lt;30,L145*3.5,IF(M145&gt;30,L145*4)))))))</f>
        <v>45</v>
      </c>
      <c r="O145" s="109">
        <v>45</v>
      </c>
    </row>
    <row r="146" spans="1:15" ht="15" customHeight="1">
      <c r="A146" s="62">
        <v>66</v>
      </c>
      <c r="B146" s="62" t="s">
        <v>203</v>
      </c>
      <c r="C146" s="62" t="s">
        <v>45</v>
      </c>
      <c r="D146" s="62" t="s">
        <v>49</v>
      </c>
      <c r="E146" s="62">
        <v>5</v>
      </c>
      <c r="F146" s="79" t="s">
        <v>40</v>
      </c>
      <c r="G146" s="159">
        <v>45039</v>
      </c>
      <c r="H146" s="62">
        <v>-90</v>
      </c>
      <c r="I146" s="148" t="s">
        <v>73</v>
      </c>
      <c r="J146" s="62">
        <f>IF(I146=1,50,IF(I146=2,40,IF(I146=3,30,IF(I146=4,25,IF(I146=5,20,IF(I146="NC",10,0))))))</f>
        <v>10</v>
      </c>
      <c r="K146" s="62" t="s">
        <v>41</v>
      </c>
      <c r="L146" s="62">
        <f>IF(K146="A",J146*5,IF(K146="B",J146*3,IF(K146="C",J146*2,IF(K146="D", J146*1,0))))</f>
        <v>30</v>
      </c>
      <c r="M146" s="62">
        <v>8</v>
      </c>
      <c r="N146" s="62">
        <f>IF(M146&lt;5,L146*1,IF(M146&lt;10,L146*1.5,IF(M146&lt;15,L146*2,IF(M146&lt;20,L146*2.5,IF(M146&lt;25,L146*3,IF(M146&lt;30,L146*3.5,IF(M146&gt;30,L146*4)))))))</f>
        <v>45</v>
      </c>
      <c r="O146" s="109">
        <v>45</v>
      </c>
    </row>
    <row r="147" spans="1:15" ht="15" customHeight="1">
      <c r="A147" s="62">
        <v>66</v>
      </c>
      <c r="B147" s="79" t="s">
        <v>204</v>
      </c>
      <c r="C147" s="79" t="s">
        <v>205</v>
      </c>
      <c r="D147" s="79" t="s">
        <v>36</v>
      </c>
      <c r="E147" s="79">
        <v>2</v>
      </c>
      <c r="F147" s="79" t="s">
        <v>40</v>
      </c>
      <c r="G147" s="159">
        <v>45039</v>
      </c>
      <c r="H147" s="79">
        <v>-73</v>
      </c>
      <c r="I147" s="139" t="s">
        <v>73</v>
      </c>
      <c r="J147" s="63">
        <f>IF(I147=1,50,IF(I147=2,40,IF(I147=3,30,IF(I147=4,25,IF(I147=5,20,IF(I147="NC",10,0))))))</f>
        <v>10</v>
      </c>
      <c r="K147" s="63" t="s">
        <v>41</v>
      </c>
      <c r="L147" s="63">
        <f>IF(K147="A",J147*5,IF(K147="B",J147*3,IF(K147="C",J147*2,IF(K147="D", J147*1,0))))</f>
        <v>30</v>
      </c>
      <c r="M147" s="63">
        <v>6</v>
      </c>
      <c r="N147" s="65">
        <f>IF(M147&lt;5,L147*1,IF(M147&lt;10,L147*1.5,IF(M147&lt;15,L147*2,IF(M147&lt;20,L147*2.5,IF(M147&lt;25,L147*3,IF(M147&lt;30,L147*3.5,IF(M147&gt;30,L147*4)))))))</f>
        <v>45</v>
      </c>
      <c r="O147" s="109">
        <v>45</v>
      </c>
    </row>
    <row r="148" spans="1:15" ht="15" customHeight="1">
      <c r="A148" s="62">
        <v>66</v>
      </c>
      <c r="B148" s="62" t="s">
        <v>206</v>
      </c>
      <c r="C148" s="62" t="s">
        <v>207</v>
      </c>
      <c r="D148" s="62" t="s">
        <v>85</v>
      </c>
      <c r="E148" s="62">
        <v>4</v>
      </c>
      <c r="F148" s="79" t="s">
        <v>40</v>
      </c>
      <c r="G148" s="159">
        <v>45039</v>
      </c>
      <c r="H148" s="62">
        <v>-90</v>
      </c>
      <c r="I148" s="148" t="s">
        <v>73</v>
      </c>
      <c r="J148" s="62">
        <f>IF(I148=1,50,IF(I148=2,40,IF(I148=3,30,IF(I148=4,25,IF(I148=5,20,IF(I148="NC",10,0))))))</f>
        <v>10</v>
      </c>
      <c r="K148" s="62" t="s">
        <v>41</v>
      </c>
      <c r="L148" s="62">
        <f>IF(K148="A",J148*5,IF(K148="B",J148*3,IF(K148="C",J148*2,IF(K148="D", J148*1,0))))</f>
        <v>30</v>
      </c>
      <c r="M148" s="62">
        <v>7</v>
      </c>
      <c r="N148" s="62">
        <f>IF(M148&lt;5,L148*1,IF(M148&lt;10,L148*1.5,IF(M148&lt;15,L148*2,IF(M148&lt;20,L148*2.5,IF(M148&lt;25,L148*3,IF(M148&lt;30,L148*3.5,IF(M148&gt;30,L148*4)))))))</f>
        <v>45</v>
      </c>
      <c r="O148" s="109">
        <v>45</v>
      </c>
    </row>
    <row r="149" spans="1:15" ht="15" customHeight="1">
      <c r="A149" s="62">
        <v>66</v>
      </c>
      <c r="B149" s="62" t="s">
        <v>208</v>
      </c>
      <c r="C149" s="62" t="s">
        <v>209</v>
      </c>
      <c r="D149" s="62" t="s">
        <v>94</v>
      </c>
      <c r="E149" s="62">
        <v>6</v>
      </c>
      <c r="F149" s="79" t="s">
        <v>40</v>
      </c>
      <c r="G149" s="159">
        <v>45039</v>
      </c>
      <c r="H149" s="62">
        <v>-81</v>
      </c>
      <c r="I149" s="148" t="s">
        <v>73</v>
      </c>
      <c r="J149" s="62">
        <f>IF(I149=1,50,IF(I149=2,40,IF(I149=3,30,IF(I149=4,25,IF(I149=5,20,IF(I149="NC",10,0))))))</f>
        <v>10</v>
      </c>
      <c r="K149" s="62" t="s">
        <v>41</v>
      </c>
      <c r="L149" s="62">
        <f>IF(K149="A",J149*5,IF(K149="B",J149*3,IF(K149="C",J149*2,IF(K149="D", J149*1,0))))</f>
        <v>30</v>
      </c>
      <c r="M149" s="62">
        <v>6</v>
      </c>
      <c r="N149" s="62">
        <f>IF(M149&lt;5,L149*1,IF(M149&lt;10,L149*1.5,IF(M149&lt;15,L149*2,IF(M149&lt;20,L149*2.5,IF(M149&lt;25,L149*3,IF(M149&lt;30,L149*3.5,IF(M149&gt;30,L149*4)))))))</f>
        <v>45</v>
      </c>
      <c r="O149" s="76">
        <v>45</v>
      </c>
    </row>
    <row r="150" spans="1:15" ht="15" customHeight="1">
      <c r="A150" s="62">
        <v>74</v>
      </c>
      <c r="B150" s="62"/>
      <c r="C150" s="62"/>
      <c r="D150" s="62"/>
      <c r="E150" s="62"/>
      <c r="F150" s="62"/>
      <c r="G150" s="74"/>
      <c r="H150" s="62"/>
      <c r="I150" s="62"/>
      <c r="J150" s="62">
        <f t="shared" ref="J150:J155" si="0">IF(I150=1,50,IF(I150=2,40,IF(I150=3,30,IF(I150=4,25,IF(I150=5,20,IF(I150="NC",10,0))))))</f>
        <v>0</v>
      </c>
      <c r="K150" s="62"/>
      <c r="L150" s="62">
        <f t="shared" ref="L150:L155" si="1">IF(K150="A",J150*5,IF(K150="B",J150*3,IF(K150="C",J150*2,IF(K150="D", J150*1,0))))</f>
        <v>0</v>
      </c>
      <c r="M150" s="62"/>
      <c r="N150" s="62">
        <f t="shared" ref="N150:N155" si="2">IF(M150&lt;5,L150*1,IF(M150&lt;10,L150*1.5,IF(M150&lt;15,L150*2,IF(M150&lt;20,L150*2.5,IF(M150&lt;25,L150*3,IF(M150&lt;30,L150*3.5,IF(M150&gt;30,L150*4)))))))</f>
        <v>0</v>
      </c>
      <c r="O150" s="62"/>
    </row>
    <row r="151" spans="1:15" ht="15" customHeight="1">
      <c r="A151" s="62">
        <v>75</v>
      </c>
      <c r="B151" s="62"/>
      <c r="C151" s="62"/>
      <c r="D151" s="62"/>
      <c r="E151" s="62"/>
      <c r="F151" s="62"/>
      <c r="G151" s="74"/>
      <c r="H151" s="62"/>
      <c r="I151" s="148"/>
      <c r="J151" s="62">
        <f t="shared" si="0"/>
        <v>0</v>
      </c>
      <c r="K151" s="62"/>
      <c r="L151" s="62">
        <f t="shared" si="1"/>
        <v>0</v>
      </c>
      <c r="M151" s="62"/>
      <c r="N151" s="62">
        <f t="shared" si="2"/>
        <v>0</v>
      </c>
      <c r="O151" s="62"/>
    </row>
    <row r="152" spans="1:15" ht="15" customHeight="1">
      <c r="A152" s="62">
        <v>76</v>
      </c>
      <c r="B152" s="62"/>
      <c r="C152" s="62"/>
      <c r="D152" s="62"/>
      <c r="E152" s="62"/>
      <c r="F152" s="62"/>
      <c r="G152" s="74"/>
      <c r="H152" s="62"/>
      <c r="I152" s="148"/>
      <c r="J152" s="62">
        <f t="shared" si="0"/>
        <v>0</v>
      </c>
      <c r="K152" s="62"/>
      <c r="L152" s="62">
        <f t="shared" si="1"/>
        <v>0</v>
      </c>
      <c r="M152" s="62"/>
      <c r="N152" s="62">
        <f t="shared" si="2"/>
        <v>0</v>
      </c>
      <c r="O152" s="62"/>
    </row>
    <row r="153" spans="1:15" ht="15" customHeight="1">
      <c r="A153" s="62">
        <v>77</v>
      </c>
      <c r="B153" s="62"/>
      <c r="C153" s="62"/>
      <c r="D153" s="62"/>
      <c r="E153" s="62"/>
      <c r="F153" s="62"/>
      <c r="G153" s="74"/>
      <c r="H153" s="62"/>
      <c r="I153" s="62"/>
      <c r="J153" s="62">
        <f t="shared" si="0"/>
        <v>0</v>
      </c>
      <c r="K153" s="62"/>
      <c r="L153" s="62">
        <f t="shared" si="1"/>
        <v>0</v>
      </c>
      <c r="M153" s="62"/>
      <c r="N153" s="62">
        <f t="shared" si="2"/>
        <v>0</v>
      </c>
      <c r="O153" s="62"/>
    </row>
    <row r="154" spans="1:15" ht="15" customHeight="1">
      <c r="A154" s="62">
        <v>78</v>
      </c>
      <c r="B154" s="62"/>
      <c r="C154" s="62"/>
      <c r="D154" s="62"/>
      <c r="E154" s="62"/>
      <c r="F154" s="62"/>
      <c r="G154" s="74"/>
      <c r="H154" s="62"/>
      <c r="I154" s="62"/>
      <c r="J154" s="62">
        <f t="shared" si="0"/>
        <v>0</v>
      </c>
      <c r="K154" s="62"/>
      <c r="L154" s="62">
        <f t="shared" si="1"/>
        <v>0</v>
      </c>
      <c r="M154" s="62"/>
      <c r="N154" s="62">
        <f t="shared" si="2"/>
        <v>0</v>
      </c>
      <c r="O154" s="62"/>
    </row>
    <row r="155" spans="1:15" ht="15" customHeight="1">
      <c r="A155" s="62">
        <v>79</v>
      </c>
      <c r="B155" s="62"/>
      <c r="C155" s="62"/>
      <c r="D155" s="62"/>
      <c r="E155" s="62"/>
      <c r="F155" s="62"/>
      <c r="G155" s="74"/>
      <c r="H155" s="62"/>
      <c r="I155" s="62"/>
      <c r="J155" s="62">
        <f t="shared" si="0"/>
        <v>0</v>
      </c>
      <c r="K155" s="62"/>
      <c r="L155" s="62">
        <f t="shared" si="1"/>
        <v>0</v>
      </c>
      <c r="M155" s="62"/>
      <c r="N155" s="62">
        <f t="shared" si="2"/>
        <v>0</v>
      </c>
      <c r="O155" s="62"/>
    </row>
    <row r="156" spans="1:15" ht="15" customHeight="1">
      <c r="A156" s="62">
        <v>80</v>
      </c>
      <c r="B156" s="62"/>
      <c r="C156" s="62"/>
      <c r="D156" s="62"/>
      <c r="E156" s="62"/>
      <c r="F156" s="62"/>
      <c r="G156" s="74"/>
      <c r="H156" s="62"/>
      <c r="I156" s="62"/>
      <c r="J156" s="62">
        <f t="shared" ref="J150:J191" si="3">IF(I156=1,50,IF(I156=2,40,IF(I156=3,30,IF(I156=4,25,IF(I156=5,20,IF(I156="NC",10,0))))))</f>
        <v>0</v>
      </c>
      <c r="K156" s="62"/>
      <c r="L156" s="62">
        <f t="shared" ref="L150:L188" si="4">IF(K156="A",J156*5,IF(K156="B",J156*3,IF(K156="C",J156*2,IF(K156="D", J156*1,0))))</f>
        <v>0</v>
      </c>
      <c r="M156" s="62"/>
      <c r="N156" s="62">
        <f t="shared" ref="N150:N188" si="5">IF(M156&lt;5,L156*1,IF(M156&lt;10,L156*1.5,IF(M156&lt;15,L156*2,IF(M156&lt;20,L156*2.5,IF(M156&lt;25,L156*3,IF(M156&lt;30,L156*3.5,IF(M156&gt;30,L156*4)))))))</f>
        <v>0</v>
      </c>
      <c r="O156" s="62"/>
    </row>
    <row r="157" spans="1:15" ht="15" customHeight="1">
      <c r="A157" s="62">
        <v>81</v>
      </c>
      <c r="B157" s="62"/>
      <c r="C157" s="62"/>
      <c r="D157" s="62"/>
      <c r="E157" s="62"/>
      <c r="F157" s="62"/>
      <c r="G157" s="62"/>
      <c r="H157" s="62"/>
      <c r="I157" s="62"/>
      <c r="J157" s="62">
        <f t="shared" si="3"/>
        <v>0</v>
      </c>
      <c r="K157" s="62"/>
      <c r="L157" s="62">
        <f t="shared" si="4"/>
        <v>0</v>
      </c>
      <c r="M157" s="62"/>
      <c r="N157" s="62">
        <f t="shared" si="5"/>
        <v>0</v>
      </c>
      <c r="O157" s="62"/>
    </row>
    <row r="158" spans="1:15" ht="15" customHeight="1">
      <c r="A158" s="62">
        <v>82</v>
      </c>
      <c r="B158" s="62"/>
      <c r="C158" s="62"/>
      <c r="D158" s="62"/>
      <c r="E158" s="62"/>
      <c r="F158" s="62"/>
      <c r="G158" s="62"/>
      <c r="H158" s="62"/>
      <c r="I158" s="62"/>
      <c r="J158" s="62">
        <f t="shared" si="3"/>
        <v>0</v>
      </c>
      <c r="K158" s="62"/>
      <c r="L158" s="62">
        <f t="shared" si="4"/>
        <v>0</v>
      </c>
      <c r="M158" s="62"/>
      <c r="N158" s="62">
        <f t="shared" si="5"/>
        <v>0</v>
      </c>
      <c r="O158" s="62"/>
    </row>
    <row r="159" spans="1:15" ht="15" customHeight="1">
      <c r="A159" s="62">
        <v>83</v>
      </c>
      <c r="B159" s="62"/>
      <c r="C159" s="62"/>
      <c r="D159" s="62"/>
      <c r="E159" s="62"/>
      <c r="F159" s="62"/>
      <c r="G159" s="62"/>
      <c r="H159" s="62"/>
      <c r="I159" s="62"/>
      <c r="J159" s="62">
        <f t="shared" si="3"/>
        <v>0</v>
      </c>
      <c r="K159" s="62"/>
      <c r="L159" s="62">
        <f t="shared" si="4"/>
        <v>0</v>
      </c>
      <c r="M159" s="62"/>
      <c r="N159" s="62">
        <f t="shared" si="5"/>
        <v>0</v>
      </c>
      <c r="O159" s="62"/>
    </row>
    <row r="160" spans="1:15" ht="15" customHeight="1">
      <c r="A160" s="62">
        <v>84</v>
      </c>
      <c r="B160" s="62"/>
      <c r="C160" s="62"/>
      <c r="D160" s="62"/>
      <c r="E160" s="62"/>
      <c r="F160" s="62"/>
      <c r="G160" s="62"/>
      <c r="H160" s="62"/>
      <c r="I160" s="62"/>
      <c r="J160" s="62">
        <f t="shared" si="3"/>
        <v>0</v>
      </c>
      <c r="K160" s="62"/>
      <c r="L160" s="62">
        <f t="shared" si="4"/>
        <v>0</v>
      </c>
      <c r="M160" s="62"/>
      <c r="N160" s="62">
        <f t="shared" si="5"/>
        <v>0</v>
      </c>
      <c r="O160" s="62"/>
    </row>
    <row r="161" spans="1:15" ht="15" customHeight="1">
      <c r="A161" s="62">
        <v>85</v>
      </c>
      <c r="B161" s="62"/>
      <c r="C161" s="62"/>
      <c r="D161" s="62"/>
      <c r="E161" s="62"/>
      <c r="F161" s="62"/>
      <c r="G161" s="62"/>
      <c r="H161" s="62"/>
      <c r="I161" s="62"/>
      <c r="J161" s="62">
        <f t="shared" si="3"/>
        <v>0</v>
      </c>
      <c r="K161" s="62"/>
      <c r="L161" s="62">
        <f t="shared" si="4"/>
        <v>0</v>
      </c>
      <c r="M161" s="62"/>
      <c r="N161" s="62">
        <f t="shared" si="5"/>
        <v>0</v>
      </c>
      <c r="O161" s="62"/>
    </row>
    <row r="162" spans="1:15" ht="15" customHeight="1">
      <c r="A162" s="62">
        <v>86</v>
      </c>
      <c r="B162" s="62"/>
      <c r="C162" s="62"/>
      <c r="D162" s="62"/>
      <c r="E162" s="62"/>
      <c r="F162" s="62"/>
      <c r="G162" s="62"/>
      <c r="H162" s="62"/>
      <c r="I162" s="62"/>
      <c r="J162" s="62">
        <f t="shared" si="3"/>
        <v>0</v>
      </c>
      <c r="K162" s="62"/>
      <c r="L162" s="62">
        <f t="shared" si="4"/>
        <v>0</v>
      </c>
      <c r="M162" s="62"/>
      <c r="N162" s="62">
        <f t="shared" si="5"/>
        <v>0</v>
      </c>
      <c r="O162" s="62"/>
    </row>
    <row r="163" spans="1:15" ht="15" customHeight="1">
      <c r="A163" s="62">
        <v>87</v>
      </c>
      <c r="B163" s="62"/>
      <c r="C163" s="62"/>
      <c r="D163" s="62"/>
      <c r="E163" s="62"/>
      <c r="F163" s="62"/>
      <c r="G163" s="62"/>
      <c r="H163" s="62"/>
      <c r="I163" s="62"/>
      <c r="J163" s="62">
        <f t="shared" si="3"/>
        <v>0</v>
      </c>
      <c r="K163" s="62"/>
      <c r="L163" s="62">
        <f t="shared" si="4"/>
        <v>0</v>
      </c>
      <c r="M163" s="62"/>
      <c r="N163" s="62">
        <f t="shared" si="5"/>
        <v>0</v>
      </c>
      <c r="O163" s="62"/>
    </row>
    <row r="164" spans="1:15" ht="15" customHeight="1">
      <c r="A164" s="62">
        <v>88</v>
      </c>
      <c r="B164" s="62"/>
      <c r="C164" s="62"/>
      <c r="D164" s="62"/>
      <c r="E164" s="62"/>
      <c r="F164" s="62"/>
      <c r="G164" s="62"/>
      <c r="H164" s="62"/>
      <c r="I164" s="62"/>
      <c r="J164" s="62">
        <f t="shared" si="3"/>
        <v>0</v>
      </c>
      <c r="K164" s="62"/>
      <c r="L164" s="62">
        <f t="shared" si="4"/>
        <v>0</v>
      </c>
      <c r="M164" s="62"/>
      <c r="N164" s="62">
        <f t="shared" si="5"/>
        <v>0</v>
      </c>
      <c r="O164" s="62"/>
    </row>
    <row r="165" spans="1:15" ht="15" customHeight="1">
      <c r="A165" s="62">
        <v>89</v>
      </c>
      <c r="B165" s="62"/>
      <c r="C165" s="62"/>
      <c r="D165" s="62"/>
      <c r="E165" s="62"/>
      <c r="F165" s="62"/>
      <c r="G165" s="62"/>
      <c r="H165" s="62"/>
      <c r="I165" s="62"/>
      <c r="J165" s="62">
        <f t="shared" si="3"/>
        <v>0</v>
      </c>
      <c r="K165" s="62"/>
      <c r="L165" s="62">
        <f t="shared" si="4"/>
        <v>0</v>
      </c>
      <c r="M165" s="62"/>
      <c r="N165" s="62">
        <f t="shared" si="5"/>
        <v>0</v>
      </c>
      <c r="O165" s="62"/>
    </row>
    <row r="166" spans="1:15" ht="15" customHeight="1">
      <c r="A166" s="62">
        <v>90</v>
      </c>
      <c r="B166" s="62"/>
      <c r="C166" s="62"/>
      <c r="D166" s="62"/>
      <c r="E166" s="62"/>
      <c r="F166" s="62"/>
      <c r="G166" s="62"/>
      <c r="H166" s="62"/>
      <c r="I166" s="62"/>
      <c r="J166" s="62">
        <f t="shared" si="3"/>
        <v>0</v>
      </c>
      <c r="K166" s="62"/>
      <c r="L166" s="62">
        <f t="shared" si="4"/>
        <v>0</v>
      </c>
      <c r="M166" s="62"/>
      <c r="N166" s="62">
        <f t="shared" si="5"/>
        <v>0</v>
      </c>
      <c r="O166" s="62"/>
    </row>
    <row r="167" spans="1:15" ht="15" customHeight="1">
      <c r="A167" s="62">
        <v>91</v>
      </c>
      <c r="B167" s="62"/>
      <c r="C167" s="62"/>
      <c r="D167" s="62"/>
      <c r="E167" s="62"/>
      <c r="F167" s="62"/>
      <c r="G167" s="62"/>
      <c r="H167" s="62"/>
      <c r="I167" s="62"/>
      <c r="J167" s="62">
        <f t="shared" si="3"/>
        <v>0</v>
      </c>
      <c r="K167" s="62"/>
      <c r="L167" s="62">
        <f t="shared" si="4"/>
        <v>0</v>
      </c>
      <c r="M167" s="62"/>
      <c r="N167" s="62">
        <f t="shared" si="5"/>
        <v>0</v>
      </c>
      <c r="O167" s="62"/>
    </row>
    <row r="168" spans="1:15" ht="15" customHeight="1">
      <c r="A168" s="62">
        <v>92</v>
      </c>
      <c r="B168" s="62"/>
      <c r="C168" s="62"/>
      <c r="D168" s="62"/>
      <c r="E168" s="62"/>
      <c r="F168" s="62"/>
      <c r="G168" s="62"/>
      <c r="H168" s="62"/>
      <c r="I168" s="62"/>
      <c r="J168" s="62">
        <f t="shared" si="3"/>
        <v>0</v>
      </c>
      <c r="K168" s="62"/>
      <c r="L168" s="62">
        <f t="shared" si="4"/>
        <v>0</v>
      </c>
      <c r="M168" s="62"/>
      <c r="N168" s="62">
        <f t="shared" si="5"/>
        <v>0</v>
      </c>
      <c r="O168" s="62"/>
    </row>
    <row r="169" spans="1:15" ht="15" customHeight="1">
      <c r="A169" s="62">
        <v>93</v>
      </c>
      <c r="B169" s="62"/>
      <c r="C169" s="62"/>
      <c r="D169" s="62"/>
      <c r="E169" s="62"/>
      <c r="F169" s="62"/>
      <c r="G169" s="62"/>
      <c r="H169" s="62"/>
      <c r="I169" s="62"/>
      <c r="J169" s="62">
        <f t="shared" si="3"/>
        <v>0</v>
      </c>
      <c r="K169" s="62"/>
      <c r="L169" s="62">
        <f t="shared" si="4"/>
        <v>0</v>
      </c>
      <c r="M169" s="62"/>
      <c r="N169" s="62">
        <f t="shared" si="5"/>
        <v>0</v>
      </c>
      <c r="O169" s="62"/>
    </row>
    <row r="170" spans="1:15" ht="15" customHeight="1">
      <c r="A170" s="62">
        <v>94</v>
      </c>
      <c r="B170" s="62"/>
      <c r="C170" s="62"/>
      <c r="D170" s="62"/>
      <c r="E170" s="62"/>
      <c r="F170" s="62"/>
      <c r="G170" s="62"/>
      <c r="H170" s="62"/>
      <c r="I170" s="62"/>
      <c r="J170" s="62">
        <f t="shared" si="3"/>
        <v>0</v>
      </c>
      <c r="K170" s="62"/>
      <c r="L170" s="62">
        <f t="shared" si="4"/>
        <v>0</v>
      </c>
      <c r="M170" s="62"/>
      <c r="N170" s="62">
        <f t="shared" si="5"/>
        <v>0</v>
      </c>
      <c r="O170" s="62"/>
    </row>
    <row r="171" spans="1:15" ht="15" customHeight="1">
      <c r="A171" s="62">
        <v>95</v>
      </c>
      <c r="B171" s="62"/>
      <c r="C171" s="62"/>
      <c r="D171" s="62"/>
      <c r="E171" s="62"/>
      <c r="F171" s="62"/>
      <c r="G171" s="62"/>
      <c r="H171" s="62"/>
      <c r="I171" s="62"/>
      <c r="J171" s="62">
        <f t="shared" si="3"/>
        <v>0</v>
      </c>
      <c r="K171" s="62"/>
      <c r="L171" s="62">
        <f t="shared" si="4"/>
        <v>0</v>
      </c>
      <c r="M171" s="62"/>
      <c r="N171" s="62">
        <f t="shared" si="5"/>
        <v>0</v>
      </c>
      <c r="O171" s="62"/>
    </row>
    <row r="172" spans="1:15" ht="15" customHeight="1">
      <c r="A172" s="62">
        <v>96</v>
      </c>
      <c r="B172" s="62"/>
      <c r="C172" s="62"/>
      <c r="D172" s="62"/>
      <c r="E172" s="62"/>
      <c r="F172" s="62"/>
      <c r="G172" s="62"/>
      <c r="H172" s="62"/>
      <c r="I172" s="62"/>
      <c r="J172" s="62">
        <f t="shared" si="3"/>
        <v>0</v>
      </c>
      <c r="K172" s="62"/>
      <c r="L172" s="62">
        <f t="shared" si="4"/>
        <v>0</v>
      </c>
      <c r="M172" s="62"/>
      <c r="N172" s="62">
        <f t="shared" si="5"/>
        <v>0</v>
      </c>
      <c r="O172" s="62"/>
    </row>
    <row r="173" spans="1:15" ht="15" customHeight="1">
      <c r="A173" s="62">
        <v>97</v>
      </c>
      <c r="B173" s="62"/>
      <c r="C173" s="62"/>
      <c r="D173" s="62"/>
      <c r="E173" s="62"/>
      <c r="F173" s="62"/>
      <c r="G173" s="62"/>
      <c r="H173" s="62"/>
      <c r="I173" s="62"/>
      <c r="J173" s="62">
        <f t="shared" si="3"/>
        <v>0</v>
      </c>
      <c r="K173" s="62"/>
      <c r="L173" s="62">
        <f t="shared" si="4"/>
        <v>0</v>
      </c>
      <c r="M173" s="62"/>
      <c r="N173" s="62">
        <f t="shared" si="5"/>
        <v>0</v>
      </c>
      <c r="O173" s="62"/>
    </row>
    <row r="174" spans="1:15" ht="15" customHeight="1">
      <c r="A174" s="62">
        <v>98</v>
      </c>
      <c r="B174" s="62"/>
      <c r="C174" s="62"/>
      <c r="D174" s="62"/>
      <c r="E174" s="62"/>
      <c r="F174" s="62"/>
      <c r="G174" s="74"/>
      <c r="H174" s="62"/>
      <c r="I174" s="62"/>
      <c r="J174" s="62">
        <f t="shared" si="3"/>
        <v>0</v>
      </c>
      <c r="K174" s="62"/>
      <c r="L174" s="62">
        <f t="shared" si="4"/>
        <v>0</v>
      </c>
      <c r="M174" s="62"/>
      <c r="N174" s="62">
        <f t="shared" si="5"/>
        <v>0</v>
      </c>
      <c r="O174" s="62"/>
    </row>
    <row r="175" spans="1:15" ht="15" customHeight="1">
      <c r="A175" s="62">
        <v>99</v>
      </c>
      <c r="B175" s="62"/>
      <c r="C175" s="62"/>
      <c r="D175" s="62"/>
      <c r="E175" s="62"/>
      <c r="F175" s="62"/>
      <c r="G175" s="74"/>
      <c r="H175" s="62"/>
      <c r="I175" s="62"/>
      <c r="J175" s="62">
        <f t="shared" si="3"/>
        <v>0</v>
      </c>
      <c r="K175" s="62"/>
      <c r="L175" s="62">
        <f t="shared" si="4"/>
        <v>0</v>
      </c>
      <c r="M175" s="62"/>
      <c r="N175" s="62">
        <f t="shared" si="5"/>
        <v>0</v>
      </c>
      <c r="O175" s="62"/>
    </row>
    <row r="176" spans="1:15" ht="15" customHeight="1">
      <c r="A176" s="62">
        <v>100</v>
      </c>
      <c r="B176" s="62"/>
      <c r="C176" s="62"/>
      <c r="D176" s="62"/>
      <c r="E176" s="62"/>
      <c r="F176" s="62"/>
      <c r="G176" s="62"/>
      <c r="H176" s="62"/>
      <c r="I176" s="62"/>
      <c r="J176" s="62">
        <f t="shared" si="3"/>
        <v>0</v>
      </c>
      <c r="K176" s="62"/>
      <c r="L176" s="62">
        <f t="shared" si="4"/>
        <v>0</v>
      </c>
      <c r="M176" s="62"/>
      <c r="N176" s="62">
        <f t="shared" si="5"/>
        <v>0</v>
      </c>
      <c r="O176" s="62"/>
    </row>
    <row r="177" spans="1:15" ht="1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>
        <f t="shared" si="3"/>
        <v>0</v>
      </c>
      <c r="K177" s="62"/>
      <c r="L177" s="62">
        <f t="shared" si="4"/>
        <v>0</v>
      </c>
      <c r="M177" s="62"/>
      <c r="N177" s="62">
        <f t="shared" si="5"/>
        <v>0</v>
      </c>
      <c r="O177" s="62"/>
    </row>
    <row r="178" spans="1:15" ht="1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>
        <f t="shared" si="3"/>
        <v>0</v>
      </c>
      <c r="K178" s="62"/>
      <c r="L178" s="62">
        <f t="shared" si="4"/>
        <v>0</v>
      </c>
      <c r="M178" s="62"/>
      <c r="N178" s="62">
        <f t="shared" si="5"/>
        <v>0</v>
      </c>
      <c r="O178" s="62"/>
    </row>
    <row r="179" spans="1:15" ht="1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>
        <f t="shared" si="3"/>
        <v>0</v>
      </c>
      <c r="K179" s="62"/>
      <c r="L179" s="62">
        <f t="shared" si="4"/>
        <v>0</v>
      </c>
      <c r="M179" s="62"/>
      <c r="N179" s="62">
        <f t="shared" si="5"/>
        <v>0</v>
      </c>
      <c r="O179" s="62"/>
    </row>
    <row r="180" spans="1:15" ht="1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>
        <f t="shared" si="3"/>
        <v>0</v>
      </c>
      <c r="K180" s="62"/>
      <c r="L180" s="62">
        <f t="shared" si="4"/>
        <v>0</v>
      </c>
      <c r="M180" s="62"/>
      <c r="N180" s="62">
        <f t="shared" si="5"/>
        <v>0</v>
      </c>
      <c r="O180" s="62"/>
    </row>
    <row r="181" spans="1:15" ht="1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>
        <f t="shared" si="3"/>
        <v>0</v>
      </c>
      <c r="K181" s="62"/>
      <c r="L181" s="62">
        <f t="shared" si="4"/>
        <v>0</v>
      </c>
      <c r="M181" s="62"/>
      <c r="N181" s="62">
        <f t="shared" si="5"/>
        <v>0</v>
      </c>
      <c r="O181" s="62"/>
    </row>
    <row r="182" spans="1:15" ht="15" customHeight="1">
      <c r="B182" s="62"/>
      <c r="C182" s="62"/>
      <c r="D182" s="62"/>
      <c r="E182" s="62"/>
      <c r="F182" s="62"/>
      <c r="G182" s="62"/>
      <c r="H182" s="62"/>
      <c r="I182" s="62"/>
      <c r="J182" s="62">
        <f t="shared" si="3"/>
        <v>0</v>
      </c>
      <c r="K182" s="62"/>
      <c r="L182" s="62">
        <f t="shared" si="4"/>
        <v>0</v>
      </c>
      <c r="M182" s="62"/>
      <c r="N182" s="62">
        <f t="shared" si="5"/>
        <v>0</v>
      </c>
      <c r="O182" s="62"/>
    </row>
    <row r="183" spans="1:15" ht="15" customHeight="1">
      <c r="B183" s="62"/>
      <c r="C183" s="62"/>
      <c r="D183" s="62"/>
      <c r="E183" s="62"/>
      <c r="F183" s="62"/>
      <c r="G183" s="62"/>
      <c r="H183" s="62"/>
      <c r="I183" s="62"/>
      <c r="J183" s="62">
        <f t="shared" si="3"/>
        <v>0</v>
      </c>
      <c r="K183" s="62"/>
      <c r="L183" s="62">
        <f t="shared" si="4"/>
        <v>0</v>
      </c>
      <c r="M183" s="62"/>
      <c r="N183" s="62">
        <f t="shared" si="5"/>
        <v>0</v>
      </c>
      <c r="O183" s="62"/>
    </row>
    <row r="184" spans="1:15" ht="15" customHeight="1">
      <c r="B184" s="62"/>
      <c r="C184" s="62"/>
      <c r="D184" s="62"/>
      <c r="E184" s="62"/>
      <c r="F184" s="62"/>
      <c r="G184" s="62"/>
      <c r="H184" s="62"/>
      <c r="I184" s="62"/>
      <c r="J184" s="62">
        <f t="shared" si="3"/>
        <v>0</v>
      </c>
      <c r="K184" s="62"/>
      <c r="L184" s="62">
        <f t="shared" si="4"/>
        <v>0</v>
      </c>
      <c r="M184" s="62"/>
      <c r="N184" s="62">
        <f t="shared" si="5"/>
        <v>0</v>
      </c>
      <c r="O184" s="62"/>
    </row>
    <row r="185" spans="1:15" ht="15" customHeight="1">
      <c r="B185" s="62"/>
      <c r="C185" s="62"/>
      <c r="D185" s="62"/>
      <c r="E185" s="62"/>
      <c r="F185" s="62"/>
      <c r="G185" s="62"/>
      <c r="H185" s="62"/>
      <c r="I185" s="62"/>
      <c r="J185" s="62">
        <f t="shared" si="3"/>
        <v>0</v>
      </c>
      <c r="K185" s="62"/>
      <c r="L185" s="62">
        <f t="shared" si="4"/>
        <v>0</v>
      </c>
      <c r="M185" s="62"/>
      <c r="N185" s="62">
        <f t="shared" si="5"/>
        <v>0</v>
      </c>
      <c r="O185" s="62"/>
    </row>
    <row r="186" spans="1:15" ht="15" customHeight="1">
      <c r="B186" s="62"/>
      <c r="C186" s="62"/>
      <c r="D186" s="62"/>
      <c r="E186" s="62"/>
      <c r="F186" s="62"/>
      <c r="G186" s="62"/>
      <c r="H186" s="62"/>
      <c r="I186" s="62"/>
      <c r="J186" s="62">
        <f t="shared" si="3"/>
        <v>0</v>
      </c>
      <c r="K186" s="62"/>
      <c r="L186" s="62">
        <f t="shared" si="4"/>
        <v>0</v>
      </c>
      <c r="M186" s="62"/>
      <c r="N186" s="62">
        <f t="shared" si="5"/>
        <v>0</v>
      </c>
      <c r="O186" s="62"/>
    </row>
    <row r="187" spans="1:15" ht="15" customHeight="1">
      <c r="B187" s="62"/>
      <c r="C187" s="62"/>
      <c r="D187" s="62"/>
      <c r="E187" s="62"/>
      <c r="F187" s="62"/>
      <c r="G187" s="62"/>
      <c r="H187" s="62"/>
      <c r="I187" s="62"/>
      <c r="J187" s="62">
        <f t="shared" si="3"/>
        <v>0</v>
      </c>
      <c r="K187" s="62"/>
      <c r="L187" s="62">
        <f t="shared" si="4"/>
        <v>0</v>
      </c>
      <c r="M187" s="62"/>
      <c r="N187" s="62">
        <f t="shared" si="5"/>
        <v>0</v>
      </c>
      <c r="O187" s="62"/>
    </row>
    <row r="188" spans="1:15" ht="15" customHeight="1">
      <c r="B188" s="62"/>
      <c r="C188" s="62"/>
      <c r="D188" s="62"/>
      <c r="E188" s="62"/>
      <c r="F188" s="62"/>
      <c r="G188" s="62"/>
      <c r="H188" s="62"/>
      <c r="I188" s="62"/>
      <c r="J188" s="62">
        <f t="shared" si="3"/>
        <v>0</v>
      </c>
      <c r="K188" s="62"/>
      <c r="L188" s="62">
        <f t="shared" si="4"/>
        <v>0</v>
      </c>
      <c r="M188" s="62"/>
      <c r="N188" s="62">
        <f t="shared" si="5"/>
        <v>0</v>
      </c>
      <c r="O188" s="62"/>
    </row>
    <row r="189" spans="1:15" ht="15" customHeight="1">
      <c r="B189" s="62"/>
      <c r="C189" s="62"/>
      <c r="D189" s="62"/>
      <c r="E189" s="62"/>
      <c r="F189" s="62"/>
      <c r="G189" s="62"/>
      <c r="H189" s="62"/>
      <c r="I189" s="62"/>
      <c r="J189" s="62">
        <f t="shared" si="3"/>
        <v>0</v>
      </c>
      <c r="K189" s="62"/>
      <c r="L189" s="62">
        <f t="shared" ref="L189:L191" si="6">IF(K189="A",J189*5,IF(K189="B",J189*3,IF(K189="C",J189*2,IF(K189="D", J189*1,0))))</f>
        <v>0</v>
      </c>
      <c r="M189" s="62"/>
      <c r="N189" s="62">
        <f t="shared" ref="N189:N191" si="7">IF(M189&lt;5,L189*1,IF(M189&lt;10,L189*1.5,IF(M189&lt;15,L189*2,IF(M189&lt;20,L189*2.5,IF(M189&lt;25,L189*3,IF(M189&lt;30,L189*3.5,IF(M189&gt;30,L189*4)))))))</f>
        <v>0</v>
      </c>
      <c r="O189" s="62"/>
    </row>
    <row r="190" spans="1:15" ht="15" customHeight="1">
      <c r="B190" s="62"/>
      <c r="C190" s="62"/>
      <c r="D190" s="62"/>
      <c r="E190" s="62"/>
      <c r="F190" s="62"/>
      <c r="G190" s="62"/>
      <c r="H190" s="62"/>
      <c r="I190" s="62"/>
      <c r="J190" s="62">
        <f t="shared" si="3"/>
        <v>0</v>
      </c>
      <c r="K190" s="62"/>
      <c r="L190" s="62">
        <f t="shared" si="6"/>
        <v>0</v>
      </c>
      <c r="M190" s="62"/>
      <c r="N190" s="62">
        <f t="shared" si="7"/>
        <v>0</v>
      </c>
      <c r="O190" s="62"/>
    </row>
    <row r="191" spans="1:15" ht="15" customHeight="1">
      <c r="B191" s="62"/>
      <c r="C191" s="62"/>
      <c r="D191" s="62"/>
      <c r="E191" s="62"/>
      <c r="F191" s="62"/>
      <c r="G191" s="62"/>
      <c r="H191" s="62"/>
      <c r="I191" s="62"/>
      <c r="J191" s="62">
        <f t="shared" si="3"/>
        <v>0</v>
      </c>
      <c r="K191" s="62"/>
      <c r="L191" s="62">
        <f t="shared" si="6"/>
        <v>0</v>
      </c>
      <c r="M191" s="62"/>
      <c r="N191" s="62">
        <f t="shared" si="7"/>
        <v>0</v>
      </c>
      <c r="O191" s="62"/>
    </row>
  </sheetData>
  <sortState xmlns:xlrd2="http://schemas.microsoft.com/office/spreadsheetml/2017/richdata2" ref="A28:O149">
    <sortCondition descending="1" ref="O28:O149"/>
    <sortCondition ref="B28:B149"/>
    <sortCondition ref="G28:G149"/>
    <sortCondition ref="E28:E149"/>
  </sortState>
  <mergeCells count="1">
    <mergeCell ref="I26:N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17F6-D784-4B93-9BB9-52D1700F6F77}">
  <dimension ref="A1:M85"/>
  <sheetViews>
    <sheetView workbookViewId="0">
      <selection activeCell="J10" sqref="J10:M13"/>
    </sheetView>
  </sheetViews>
  <sheetFormatPr defaultColWidth="11.42578125" defaultRowHeight="15"/>
  <cols>
    <col min="1" max="1" width="18.5703125" bestFit="1" customWidth="1"/>
    <col min="2" max="2" width="13.140625" bestFit="1" customWidth="1"/>
    <col min="3" max="3" width="4.28515625" bestFit="1" customWidth="1"/>
    <col min="4" max="4" width="31.85546875" bestFit="1" customWidth="1"/>
    <col min="5" max="5" width="12.140625" customWidth="1"/>
    <col min="6" max="6" width="23.28515625" bestFit="1" customWidth="1"/>
    <col min="7" max="7" width="21.42578125" bestFit="1" customWidth="1"/>
    <col min="8" max="8" width="3.42578125" bestFit="1" customWidth="1"/>
    <col min="9" max="9" width="4.7109375" bestFit="1" customWidth="1"/>
    <col min="10" max="10" width="5.28515625" bestFit="1" customWidth="1"/>
    <col min="11" max="11" width="9.7109375" bestFit="1" customWidth="1"/>
    <col min="12" max="12" width="20.7109375" bestFit="1" customWidth="1"/>
    <col min="13" max="13" width="12.140625" bestFit="1" customWidth="1"/>
    <col min="14" max="14" width="11.5703125" customWidth="1"/>
    <col min="15" max="15" width="20.7109375" bestFit="1" customWidth="1"/>
  </cols>
  <sheetData>
    <row r="1" spans="5:7" ht="61.5">
      <c r="E1" s="25" t="s">
        <v>0</v>
      </c>
    </row>
    <row r="2" spans="5:7" ht="61.5">
      <c r="E2" s="25"/>
      <c r="G2" s="25">
        <v>2023</v>
      </c>
    </row>
    <row r="4" spans="5:7">
      <c r="E4" s="7" t="s">
        <v>1</v>
      </c>
      <c r="F4" s="8" t="s">
        <v>2</v>
      </c>
      <c r="G4" s="1" t="s">
        <v>3</v>
      </c>
    </row>
    <row r="5" spans="5:7">
      <c r="E5" s="2"/>
      <c r="G5" s="3" t="s">
        <v>4</v>
      </c>
    </row>
    <row r="6" spans="5:7">
      <c r="E6" s="2"/>
      <c r="G6" s="3" t="s">
        <v>5</v>
      </c>
    </row>
    <row r="7" spans="5:7">
      <c r="E7" s="2"/>
      <c r="G7" s="3" t="s">
        <v>6</v>
      </c>
    </row>
    <row r="8" spans="5:7">
      <c r="E8" s="2"/>
      <c r="G8" s="3" t="s">
        <v>7</v>
      </c>
    </row>
    <row r="9" spans="5:7">
      <c r="E9" s="2"/>
      <c r="G9" s="3"/>
    </row>
    <row r="10" spans="5:7">
      <c r="E10" s="2"/>
      <c r="F10" s="9" t="s">
        <v>8</v>
      </c>
      <c r="G10" s="3" t="s">
        <v>9</v>
      </c>
    </row>
    <row r="11" spans="5:7">
      <c r="E11" s="2"/>
      <c r="G11" s="3" t="s">
        <v>10</v>
      </c>
    </row>
    <row r="12" spans="5:7">
      <c r="E12" s="2"/>
      <c r="G12" s="3" t="s">
        <v>11</v>
      </c>
    </row>
    <row r="13" spans="5:7">
      <c r="E13" s="2"/>
      <c r="G13" s="3" t="s">
        <v>12</v>
      </c>
    </row>
    <row r="14" spans="5:7">
      <c r="E14" s="2"/>
      <c r="G14" s="3"/>
    </row>
    <row r="15" spans="5:7">
      <c r="E15" s="2"/>
      <c r="F15" s="9" t="s">
        <v>13</v>
      </c>
      <c r="G15" s="3" t="s">
        <v>14</v>
      </c>
    </row>
    <row r="16" spans="5:7">
      <c r="E16" s="2"/>
      <c r="G16" s="3" t="s">
        <v>15</v>
      </c>
    </row>
    <row r="17" spans="1:13">
      <c r="E17" s="2"/>
      <c r="G17" s="3" t="s">
        <v>16</v>
      </c>
    </row>
    <row r="18" spans="1:13">
      <c r="E18" s="2"/>
      <c r="G18" s="3" t="s">
        <v>17</v>
      </c>
    </row>
    <row r="19" spans="1:13">
      <c r="E19" s="2"/>
      <c r="G19" s="3" t="s">
        <v>18</v>
      </c>
    </row>
    <row r="20" spans="1:13">
      <c r="E20" s="2"/>
      <c r="G20" s="3"/>
    </row>
    <row r="21" spans="1:13">
      <c r="E21" s="14" t="s">
        <v>19</v>
      </c>
      <c r="G21" s="3" t="s">
        <v>20</v>
      </c>
    </row>
    <row r="22" spans="1:13">
      <c r="E22" s="4"/>
      <c r="F22" s="5"/>
      <c r="G22" s="6"/>
    </row>
    <row r="25" spans="1:13">
      <c r="M25" s="16" t="s">
        <v>21</v>
      </c>
    </row>
    <row r="26" spans="1:13">
      <c r="A26" s="18"/>
      <c r="B26" s="18"/>
      <c r="C26" s="18"/>
      <c r="D26" s="19"/>
      <c r="E26" s="19"/>
      <c r="F26" s="19"/>
      <c r="G26" s="165" t="s">
        <v>22</v>
      </c>
      <c r="H26" s="166"/>
      <c r="I26" s="166"/>
      <c r="J26" s="166"/>
      <c r="K26" s="166"/>
      <c r="L26" s="167"/>
      <c r="M26" s="17"/>
    </row>
    <row r="27" spans="1:13">
      <c r="A27" s="13" t="s">
        <v>23</v>
      </c>
      <c r="B27" s="13" t="s">
        <v>24</v>
      </c>
      <c r="C27" s="13" t="s">
        <v>25</v>
      </c>
      <c r="D27" s="13" t="s">
        <v>22</v>
      </c>
      <c r="E27" s="13" t="s">
        <v>26</v>
      </c>
      <c r="F27" s="13" t="s">
        <v>27</v>
      </c>
      <c r="G27" s="11" t="s">
        <v>28</v>
      </c>
      <c r="H27" s="11" t="s">
        <v>29</v>
      </c>
      <c r="I27" s="11" t="s">
        <v>30</v>
      </c>
      <c r="J27" s="11" t="s">
        <v>31</v>
      </c>
      <c r="K27" s="11" t="s">
        <v>32</v>
      </c>
      <c r="L27" s="15" t="s">
        <v>33</v>
      </c>
      <c r="M27" s="17"/>
    </row>
    <row r="28" spans="1:13">
      <c r="A28" s="49" t="s">
        <v>95</v>
      </c>
      <c r="B28" s="49" t="s">
        <v>96</v>
      </c>
      <c r="C28" s="57" t="s">
        <v>54</v>
      </c>
      <c r="D28" s="41" t="s">
        <v>210</v>
      </c>
      <c r="E28" s="51">
        <v>44947</v>
      </c>
      <c r="F28" s="60" t="s">
        <v>97</v>
      </c>
      <c r="G28" s="47">
        <v>1</v>
      </c>
      <c r="H28" s="48">
        <f>IF(G28=1,50,IF(G28=2,40,IF(G28=3,30,IF(G28=4,25,IF(G28=5,20,IF(G28="NC",10,0))))))</f>
        <v>50</v>
      </c>
      <c r="I28" s="41" t="s">
        <v>41</v>
      </c>
      <c r="J28" s="41">
        <f>IF(I28="A",H28*5,IF(I28="B",H28*3,IF(I28="C",H28*2,IF(I28="D", H28*1,0))))</f>
        <v>150</v>
      </c>
      <c r="K28" s="41">
        <v>5</v>
      </c>
      <c r="L28" s="52">
        <f>IF(K28&lt;5,J28*1,IF(K28&lt;10,J28*1.5,IF(K28&lt;15,J28*2,IF(K28&lt;20,J28*2.5,IF(K28&lt;25,J28*3,IF(K28&lt;30,J28*3.5,IF(K28&gt;30,J28*4)))))))</f>
        <v>225</v>
      </c>
      <c r="M28" s="45">
        <v>225</v>
      </c>
    </row>
    <row r="29" spans="1:13">
      <c r="A29" s="40" t="s">
        <v>52</v>
      </c>
      <c r="B29" s="40" t="s">
        <v>53</v>
      </c>
      <c r="C29" s="40" t="s">
        <v>54</v>
      </c>
      <c r="D29" s="41" t="s">
        <v>210</v>
      </c>
      <c r="E29" s="51">
        <v>44947</v>
      </c>
      <c r="F29" s="58" t="s">
        <v>56</v>
      </c>
      <c r="G29" s="40">
        <v>1</v>
      </c>
      <c r="H29" s="21">
        <f>IF(G29=1,50,IF(G29=2,40,IF(G29=3,30,IF(G29=4,25,IF(G29=5,20,IF(G29="NC",10,0))))))</f>
        <v>50</v>
      </c>
      <c r="I29" s="21" t="s">
        <v>41</v>
      </c>
      <c r="J29" s="21">
        <f>IF(I29="A",H29*5,IF(I29="B",H29*3,IF(I29="C",H29*2,IF(I29="D", H29*1,0))))</f>
        <v>150</v>
      </c>
      <c r="K29" s="21">
        <v>8</v>
      </c>
      <c r="L29" s="23">
        <f>IF(K29&lt;5,J29*1,IF(K29&lt;10,J29*1.5,IF(K29&lt;15,J29*2,IF(K29&lt;20,J29*2.5,IF(K29&lt;25,J29*3,IF(K29&lt;30,J29*3.5,IF(K29&gt;30,J29*4)))))))</f>
        <v>225</v>
      </c>
      <c r="M29" s="24">
        <v>225</v>
      </c>
    </row>
    <row r="30" spans="1:13">
      <c r="A30" s="40" t="s">
        <v>101</v>
      </c>
      <c r="B30" s="40" t="s">
        <v>102</v>
      </c>
      <c r="C30" s="40" t="s">
        <v>103</v>
      </c>
      <c r="D30" s="41" t="s">
        <v>210</v>
      </c>
      <c r="E30" s="51">
        <v>44947</v>
      </c>
      <c r="F30" s="58" t="s">
        <v>104</v>
      </c>
      <c r="G30" s="40">
        <v>1</v>
      </c>
      <c r="H30" s="21">
        <f>IF(G30=1,50,IF(G30=2,40,IF(G30=3,30,IF(G30=4,25,IF(G30=5,20,IF(G30="NC",10,0))))))</f>
        <v>50</v>
      </c>
      <c r="I30" s="21" t="s">
        <v>41</v>
      </c>
      <c r="J30" s="21">
        <f>IF(I30="A",H30*5,IF(I30="B",H30*3,IF(I30="C",H30*2,IF(I30="D", H30*1,0))))</f>
        <v>150</v>
      </c>
      <c r="K30" s="21">
        <v>6</v>
      </c>
      <c r="L30" s="23">
        <f>IF(K30&lt;5,J30*1,IF(K30&lt;10,J30*1.5,IF(K30&lt;15,J30*2,IF(K30&lt;20,J30*2.5,IF(K30&lt;25,J30*3,IF(K30&lt;30,J30*3.5,IF(K30&gt;30,J30*4)))))))</f>
        <v>225</v>
      </c>
      <c r="M30" s="24">
        <v>225</v>
      </c>
    </row>
    <row r="31" spans="1:13">
      <c r="A31" s="32"/>
      <c r="B31" s="32"/>
      <c r="C31" s="33"/>
      <c r="D31" s="41"/>
      <c r="E31" s="51"/>
      <c r="F31" s="61"/>
      <c r="G31" s="21"/>
      <c r="H31" s="23">
        <f t="shared" ref="H31:H82" si="0">IF(G31=1,50,IF(G31=2,40,IF(G31=3,30,IF(G31=4,25,IF(G31=5,20,IF(G31="NC",10,0))))))</f>
        <v>0</v>
      </c>
      <c r="I31" s="21"/>
      <c r="J31" s="21">
        <f t="shared" ref="J31:J82" si="1">IF(I31="A",H31*5,IF(I31="B",H31*3,IF(I31="C",H31*2,IF(I31="D", H31*1,0))))</f>
        <v>0</v>
      </c>
      <c r="K31" s="21"/>
      <c r="L31" s="23">
        <f t="shared" ref="L31:L82" si="2">IF(K31&lt;5,J31*1,IF(K31&lt;10,J31*1.5,IF(K31&lt;15,J31*2,IF(K31&lt;20,J31*2.5,IF(K31&lt;25,J31*3,IF(K31&lt;30,J31*3.5,IF(K31&gt;30,J31*4)))))))</f>
        <v>0</v>
      </c>
      <c r="M31" s="34"/>
    </row>
    <row r="32" spans="1:13">
      <c r="A32" s="53"/>
      <c r="B32" s="53"/>
      <c r="C32" s="54"/>
      <c r="D32" s="41"/>
      <c r="E32" s="51"/>
      <c r="F32" s="58"/>
      <c r="G32" s="40"/>
      <c r="H32" s="23">
        <f t="shared" si="0"/>
        <v>0</v>
      </c>
      <c r="I32" s="21"/>
      <c r="J32" s="21">
        <f t="shared" si="1"/>
        <v>0</v>
      </c>
      <c r="K32" s="21"/>
      <c r="L32" s="23">
        <f t="shared" si="2"/>
        <v>0</v>
      </c>
      <c r="M32" s="34"/>
    </row>
    <row r="33" spans="1:13">
      <c r="A33" s="53"/>
      <c r="B33" s="53"/>
      <c r="C33" s="54"/>
      <c r="D33" s="41"/>
      <c r="E33" s="51"/>
      <c r="F33" s="58"/>
      <c r="G33" s="40"/>
      <c r="H33" s="23">
        <f t="shared" si="0"/>
        <v>0</v>
      </c>
      <c r="I33" s="21"/>
      <c r="J33" s="21">
        <f t="shared" si="1"/>
        <v>0</v>
      </c>
      <c r="K33" s="21"/>
      <c r="L33" s="23">
        <f t="shared" si="2"/>
        <v>0</v>
      </c>
      <c r="M33" s="34"/>
    </row>
    <row r="34" spans="1:13">
      <c r="A34" s="53"/>
      <c r="B34" s="53"/>
      <c r="C34" s="54"/>
      <c r="D34" s="40"/>
      <c r="E34" s="55"/>
      <c r="F34" s="40"/>
      <c r="G34" s="40"/>
      <c r="H34" s="23">
        <f t="shared" si="0"/>
        <v>0</v>
      </c>
      <c r="I34" s="21"/>
      <c r="J34" s="21">
        <f t="shared" si="1"/>
        <v>0</v>
      </c>
      <c r="K34" s="21"/>
      <c r="L34" s="23">
        <f t="shared" si="2"/>
        <v>0</v>
      </c>
      <c r="M34" s="34"/>
    </row>
    <row r="35" spans="1:13">
      <c r="A35" s="53"/>
      <c r="B35" s="53"/>
      <c r="C35" s="54"/>
      <c r="D35" s="40"/>
      <c r="E35" s="55"/>
      <c r="F35" s="40"/>
      <c r="G35" s="40"/>
      <c r="H35" s="23">
        <f t="shared" si="0"/>
        <v>0</v>
      </c>
      <c r="I35" s="21"/>
      <c r="J35" s="21">
        <f t="shared" si="1"/>
        <v>0</v>
      </c>
      <c r="K35" s="21"/>
      <c r="L35" s="23">
        <f t="shared" si="2"/>
        <v>0</v>
      </c>
      <c r="M35" s="34"/>
    </row>
    <row r="36" spans="1:13">
      <c r="A36" s="53"/>
      <c r="B36" s="53"/>
      <c r="C36" s="54"/>
      <c r="D36" s="40"/>
      <c r="E36" s="55"/>
      <c r="F36" s="40"/>
      <c r="G36" s="56"/>
      <c r="H36" s="23">
        <f t="shared" si="0"/>
        <v>0</v>
      </c>
      <c r="I36" s="21"/>
      <c r="J36" s="21">
        <f t="shared" si="1"/>
        <v>0</v>
      </c>
      <c r="K36" s="21"/>
      <c r="L36" s="23">
        <f t="shared" si="2"/>
        <v>0</v>
      </c>
      <c r="M36" s="34"/>
    </row>
    <row r="37" spans="1:13">
      <c r="A37" s="40"/>
      <c r="B37" s="40"/>
      <c r="C37" s="40"/>
      <c r="D37" s="40"/>
      <c r="E37" s="55"/>
      <c r="F37" s="40"/>
      <c r="G37" s="40"/>
      <c r="H37" s="21">
        <f t="shared" si="0"/>
        <v>0</v>
      </c>
      <c r="I37" s="21" t="s">
        <v>41</v>
      </c>
      <c r="J37" s="21">
        <f t="shared" si="1"/>
        <v>0</v>
      </c>
      <c r="K37" s="21"/>
      <c r="L37" s="23">
        <f t="shared" si="2"/>
        <v>0</v>
      </c>
      <c r="M37" s="24"/>
    </row>
    <row r="38" spans="1:13">
      <c r="A38" s="40"/>
      <c r="B38" s="40"/>
      <c r="C38" s="40"/>
      <c r="D38" s="40"/>
      <c r="E38" s="55"/>
      <c r="F38" s="40"/>
      <c r="G38" s="40"/>
      <c r="H38" s="23">
        <f t="shared" si="0"/>
        <v>0</v>
      </c>
      <c r="I38" s="21" t="s">
        <v>41</v>
      </c>
      <c r="J38" s="21">
        <f t="shared" si="1"/>
        <v>0</v>
      </c>
      <c r="K38" s="21"/>
      <c r="L38" s="23">
        <f t="shared" si="2"/>
        <v>0</v>
      </c>
      <c r="M38" s="24"/>
    </row>
    <row r="39" spans="1:13">
      <c r="A39" s="40"/>
      <c r="B39" s="40"/>
      <c r="C39" s="40"/>
      <c r="D39" s="40"/>
      <c r="E39" s="55"/>
      <c r="F39" s="40"/>
      <c r="G39" s="40"/>
      <c r="H39" s="21">
        <f t="shared" si="0"/>
        <v>0</v>
      </c>
      <c r="I39" s="21" t="s">
        <v>41</v>
      </c>
      <c r="J39" s="21">
        <f t="shared" si="1"/>
        <v>0</v>
      </c>
      <c r="K39" s="21"/>
      <c r="L39" s="23">
        <f t="shared" si="2"/>
        <v>0</v>
      </c>
      <c r="M39" s="24"/>
    </row>
    <row r="40" spans="1:13">
      <c r="A40" s="40"/>
      <c r="B40" s="40"/>
      <c r="C40" s="40"/>
      <c r="D40" s="40"/>
      <c r="E40" s="55"/>
      <c r="F40" s="40"/>
      <c r="G40" s="40"/>
      <c r="H40" s="23">
        <f t="shared" si="0"/>
        <v>0</v>
      </c>
      <c r="I40" s="21" t="s">
        <v>41</v>
      </c>
      <c r="J40" s="21">
        <f t="shared" si="1"/>
        <v>0</v>
      </c>
      <c r="K40" s="21"/>
      <c r="L40" s="23">
        <f t="shared" si="2"/>
        <v>0</v>
      </c>
      <c r="M40" s="24"/>
    </row>
    <row r="41" spans="1:13">
      <c r="A41" s="40"/>
      <c r="B41" s="40"/>
      <c r="C41" s="40"/>
      <c r="D41" s="40"/>
      <c r="E41" s="55"/>
      <c r="F41" s="40"/>
      <c r="G41" s="40"/>
      <c r="H41" s="21">
        <f t="shared" si="0"/>
        <v>0</v>
      </c>
      <c r="I41" s="21" t="s">
        <v>41</v>
      </c>
      <c r="J41" s="21">
        <f t="shared" si="1"/>
        <v>0</v>
      </c>
      <c r="K41" s="21"/>
      <c r="L41" s="23">
        <f t="shared" si="2"/>
        <v>0</v>
      </c>
      <c r="M41" s="24"/>
    </row>
    <row r="42" spans="1:13">
      <c r="A42" s="40"/>
      <c r="B42" s="40"/>
      <c r="C42" s="40"/>
      <c r="D42" s="40"/>
      <c r="E42" s="55"/>
      <c r="F42" s="40"/>
      <c r="G42" s="40"/>
      <c r="H42" s="21">
        <f t="shared" si="0"/>
        <v>0</v>
      </c>
      <c r="I42" s="21" t="s">
        <v>41</v>
      </c>
      <c r="J42" s="21">
        <f t="shared" si="1"/>
        <v>0</v>
      </c>
      <c r="K42" s="21"/>
      <c r="L42" s="23">
        <f t="shared" si="2"/>
        <v>0</v>
      </c>
      <c r="M42" s="24"/>
    </row>
    <row r="43" spans="1:13">
      <c r="A43" s="40"/>
      <c r="B43" s="40"/>
      <c r="C43" s="40"/>
      <c r="D43" s="40"/>
      <c r="E43" s="55"/>
      <c r="F43" s="40"/>
      <c r="G43" s="40"/>
      <c r="H43" s="21">
        <f t="shared" si="0"/>
        <v>0</v>
      </c>
      <c r="I43" s="21" t="s">
        <v>41</v>
      </c>
      <c r="J43" s="21">
        <f t="shared" si="1"/>
        <v>0</v>
      </c>
      <c r="K43" s="21"/>
      <c r="L43" s="23">
        <f t="shared" si="2"/>
        <v>0</v>
      </c>
      <c r="M43" s="24"/>
    </row>
    <row r="44" spans="1:13">
      <c r="A44" s="40"/>
      <c r="B44" s="40"/>
      <c r="C44" s="40"/>
      <c r="D44" s="40"/>
      <c r="E44" s="55"/>
      <c r="F44" s="40"/>
      <c r="G44" s="40"/>
      <c r="H44" s="23">
        <f t="shared" si="0"/>
        <v>0</v>
      </c>
      <c r="I44" s="21" t="s">
        <v>41</v>
      </c>
      <c r="J44" s="21">
        <f t="shared" si="1"/>
        <v>0</v>
      </c>
      <c r="K44" s="21"/>
      <c r="L44" s="23">
        <f t="shared" si="2"/>
        <v>0</v>
      </c>
      <c r="M44" s="24"/>
    </row>
    <row r="45" spans="1:13">
      <c r="A45" s="40"/>
      <c r="B45" s="40"/>
      <c r="C45" s="40"/>
      <c r="D45" s="40"/>
      <c r="E45" s="55"/>
      <c r="F45" s="40"/>
      <c r="G45" s="40"/>
      <c r="H45" s="21">
        <f t="shared" si="0"/>
        <v>0</v>
      </c>
      <c r="I45" s="21" t="s">
        <v>41</v>
      </c>
      <c r="J45" s="21">
        <f t="shared" si="1"/>
        <v>0</v>
      </c>
      <c r="K45" s="21"/>
      <c r="L45" s="23">
        <f t="shared" si="2"/>
        <v>0</v>
      </c>
      <c r="M45" s="24"/>
    </row>
    <row r="46" spans="1:13">
      <c r="A46" s="40"/>
      <c r="B46" s="40"/>
      <c r="C46" s="40"/>
      <c r="D46" s="40"/>
      <c r="E46" s="55"/>
      <c r="F46" s="40"/>
      <c r="G46" s="40"/>
      <c r="H46" s="21">
        <f t="shared" si="0"/>
        <v>0</v>
      </c>
      <c r="I46" s="21" t="s">
        <v>41</v>
      </c>
      <c r="J46" s="21">
        <f t="shared" si="1"/>
        <v>0</v>
      </c>
      <c r="K46" s="21"/>
      <c r="L46" s="23">
        <f t="shared" si="2"/>
        <v>0</v>
      </c>
      <c r="M46" s="24"/>
    </row>
    <row r="47" spans="1:13">
      <c r="A47" s="40"/>
      <c r="B47" s="40"/>
      <c r="C47" s="40"/>
      <c r="D47" s="40"/>
      <c r="E47" s="55"/>
      <c r="F47" s="40"/>
      <c r="G47" s="40"/>
      <c r="H47" s="21">
        <f t="shared" si="0"/>
        <v>0</v>
      </c>
      <c r="I47" s="21" t="s">
        <v>41</v>
      </c>
      <c r="J47" s="21">
        <f t="shared" si="1"/>
        <v>0</v>
      </c>
      <c r="K47" s="21"/>
      <c r="L47" s="23">
        <f t="shared" si="2"/>
        <v>0</v>
      </c>
      <c r="M47" s="24"/>
    </row>
    <row r="48" spans="1:13">
      <c r="A48" s="40"/>
      <c r="B48" s="40"/>
      <c r="C48" s="40"/>
      <c r="D48" s="40"/>
      <c r="E48" s="55"/>
      <c r="F48" s="40"/>
      <c r="G48" s="40"/>
      <c r="H48" s="21">
        <f t="shared" si="0"/>
        <v>0</v>
      </c>
      <c r="I48" s="21"/>
      <c r="J48" s="21">
        <f t="shared" si="1"/>
        <v>0</v>
      </c>
      <c r="K48" s="21"/>
      <c r="L48" s="23">
        <f t="shared" si="2"/>
        <v>0</v>
      </c>
      <c r="M48" s="24"/>
    </row>
    <row r="49" spans="1:13">
      <c r="A49" s="40"/>
      <c r="B49" s="40"/>
      <c r="C49" s="40"/>
      <c r="D49" s="40"/>
      <c r="E49" s="55"/>
      <c r="F49" s="40"/>
      <c r="G49" s="40"/>
      <c r="H49" s="21">
        <f t="shared" si="0"/>
        <v>0</v>
      </c>
      <c r="I49" s="21"/>
      <c r="J49" s="21">
        <f t="shared" si="1"/>
        <v>0</v>
      </c>
      <c r="K49" s="21"/>
      <c r="L49" s="23">
        <f t="shared" si="2"/>
        <v>0</v>
      </c>
      <c r="M49" s="24"/>
    </row>
    <row r="50" spans="1:13">
      <c r="A50" s="40"/>
      <c r="B50" s="40"/>
      <c r="C50" s="40"/>
      <c r="D50" s="40"/>
      <c r="E50" s="55"/>
      <c r="F50" s="40"/>
      <c r="G50" s="40"/>
      <c r="H50" s="21">
        <f t="shared" si="0"/>
        <v>0</v>
      </c>
      <c r="I50" s="21"/>
      <c r="J50" s="21">
        <f t="shared" si="1"/>
        <v>0</v>
      </c>
      <c r="K50" s="21"/>
      <c r="L50" s="23">
        <f t="shared" si="2"/>
        <v>0</v>
      </c>
      <c r="M50" s="24"/>
    </row>
    <row r="51" spans="1:13">
      <c r="A51" s="53"/>
      <c r="B51" s="53"/>
      <c r="C51" s="54"/>
      <c r="D51" s="40"/>
      <c r="E51" s="55"/>
      <c r="F51" s="40"/>
      <c r="G51" s="40"/>
      <c r="H51" s="23">
        <f t="shared" si="0"/>
        <v>0</v>
      </c>
      <c r="I51" s="21"/>
      <c r="J51" s="21">
        <f t="shared" si="1"/>
        <v>0</v>
      </c>
      <c r="K51" s="21">
        <v>7</v>
      </c>
      <c r="L51" s="23">
        <f t="shared" si="2"/>
        <v>0</v>
      </c>
      <c r="M51" s="34"/>
    </row>
    <row r="52" spans="1:13">
      <c r="A52" s="53"/>
      <c r="B52" s="53"/>
      <c r="C52" s="54"/>
      <c r="D52" s="40"/>
      <c r="E52" s="55"/>
      <c r="F52" s="40"/>
      <c r="G52" s="40"/>
      <c r="H52" s="23">
        <f t="shared" si="0"/>
        <v>0</v>
      </c>
      <c r="I52" s="21"/>
      <c r="J52" s="21">
        <f t="shared" si="1"/>
        <v>0</v>
      </c>
      <c r="K52" s="21">
        <v>3</v>
      </c>
      <c r="L52" s="23">
        <f t="shared" si="2"/>
        <v>0</v>
      </c>
      <c r="M52" s="34"/>
    </row>
    <row r="53" spans="1:13">
      <c r="A53" s="40"/>
      <c r="B53" s="40"/>
      <c r="C53" s="40"/>
      <c r="D53" s="40"/>
      <c r="E53" s="55"/>
      <c r="F53" s="40"/>
      <c r="G53" s="40"/>
      <c r="H53" s="21">
        <f t="shared" si="0"/>
        <v>0</v>
      </c>
      <c r="I53" s="21"/>
      <c r="J53" s="21">
        <f t="shared" si="1"/>
        <v>0</v>
      </c>
      <c r="K53" s="21"/>
      <c r="L53" s="23">
        <f t="shared" si="2"/>
        <v>0</v>
      </c>
      <c r="M53" s="24"/>
    </row>
    <row r="54" spans="1:13">
      <c r="A54" s="40"/>
      <c r="B54" s="40"/>
      <c r="C54" s="40"/>
      <c r="D54" s="40"/>
      <c r="E54" s="55"/>
      <c r="F54" s="40"/>
      <c r="G54" s="40"/>
      <c r="H54" s="21">
        <f t="shared" si="0"/>
        <v>0</v>
      </c>
      <c r="I54" s="21"/>
      <c r="J54" s="21">
        <f t="shared" si="1"/>
        <v>0</v>
      </c>
      <c r="K54" s="21"/>
      <c r="L54" s="23">
        <f t="shared" si="2"/>
        <v>0</v>
      </c>
      <c r="M54" s="24"/>
    </row>
    <row r="55" spans="1:13">
      <c r="A55" s="40"/>
      <c r="B55" s="40"/>
      <c r="C55" s="40"/>
      <c r="D55" s="40"/>
      <c r="E55" s="55"/>
      <c r="F55" s="40"/>
      <c r="G55" s="40"/>
      <c r="H55" s="21">
        <f t="shared" si="0"/>
        <v>0</v>
      </c>
      <c r="I55" s="21"/>
      <c r="J55" s="21">
        <f t="shared" si="1"/>
        <v>0</v>
      </c>
      <c r="K55" s="21"/>
      <c r="L55" s="23">
        <f t="shared" si="2"/>
        <v>0</v>
      </c>
      <c r="M55" s="24"/>
    </row>
    <row r="56" spans="1:13">
      <c r="A56" s="40"/>
      <c r="B56" s="40"/>
      <c r="C56" s="40"/>
      <c r="D56" s="40"/>
      <c r="E56" s="55"/>
      <c r="F56" s="40"/>
      <c r="G56" s="40"/>
      <c r="H56" s="21">
        <f t="shared" si="0"/>
        <v>0</v>
      </c>
      <c r="I56" s="21"/>
      <c r="J56" s="21">
        <f t="shared" si="1"/>
        <v>0</v>
      </c>
      <c r="K56" s="21"/>
      <c r="L56" s="23">
        <f t="shared" si="2"/>
        <v>0</v>
      </c>
      <c r="M56" s="24"/>
    </row>
    <row r="57" spans="1:13">
      <c r="A57" s="40"/>
      <c r="B57" s="40"/>
      <c r="C57" s="40"/>
      <c r="D57" s="40"/>
      <c r="E57" s="55"/>
      <c r="F57" s="40"/>
      <c r="G57" s="40"/>
      <c r="H57" s="21">
        <f t="shared" si="0"/>
        <v>0</v>
      </c>
      <c r="I57" s="21"/>
      <c r="J57" s="21">
        <f t="shared" si="1"/>
        <v>0</v>
      </c>
      <c r="K57" s="21"/>
      <c r="L57" s="23">
        <f t="shared" si="2"/>
        <v>0</v>
      </c>
      <c r="M57" s="24"/>
    </row>
    <row r="58" spans="1:13">
      <c r="A58" s="40"/>
      <c r="B58" s="40"/>
      <c r="C58" s="40"/>
      <c r="D58" s="40"/>
      <c r="E58" s="55"/>
      <c r="F58" s="40"/>
      <c r="G58" s="40"/>
      <c r="H58" s="21">
        <f t="shared" si="0"/>
        <v>0</v>
      </c>
      <c r="I58" s="21"/>
      <c r="J58" s="21">
        <f t="shared" si="1"/>
        <v>0</v>
      </c>
      <c r="K58" s="21"/>
      <c r="L58" s="23">
        <f t="shared" si="2"/>
        <v>0</v>
      </c>
      <c r="M58" s="24"/>
    </row>
    <row r="59" spans="1:13">
      <c r="A59" s="40"/>
      <c r="B59" s="40"/>
      <c r="C59" s="40"/>
      <c r="D59" s="40"/>
      <c r="E59" s="55"/>
      <c r="F59" s="40"/>
      <c r="G59" s="40"/>
      <c r="H59" s="23">
        <f t="shared" si="0"/>
        <v>0</v>
      </c>
      <c r="I59" s="21"/>
      <c r="J59" s="21">
        <f t="shared" si="1"/>
        <v>0</v>
      </c>
      <c r="K59" s="21"/>
      <c r="L59" s="23">
        <f t="shared" si="2"/>
        <v>0</v>
      </c>
      <c r="M59" s="34"/>
    </row>
    <row r="60" spans="1:13">
      <c r="A60" s="40"/>
      <c r="B60" s="40"/>
      <c r="C60" s="40"/>
      <c r="D60" s="40"/>
      <c r="E60" s="55"/>
      <c r="F60" s="40"/>
      <c r="G60" s="40"/>
      <c r="H60" s="23">
        <f t="shared" si="0"/>
        <v>0</v>
      </c>
      <c r="I60" s="21"/>
      <c r="J60" s="21">
        <f t="shared" si="1"/>
        <v>0</v>
      </c>
      <c r="K60" s="21">
        <v>3</v>
      </c>
      <c r="L60" s="23">
        <f t="shared" si="2"/>
        <v>0</v>
      </c>
      <c r="M60" s="34"/>
    </row>
    <row r="61" spans="1:13">
      <c r="A61" s="40"/>
      <c r="B61" s="40"/>
      <c r="C61" s="40"/>
      <c r="D61" s="40"/>
      <c r="E61" s="55"/>
      <c r="F61" s="40"/>
      <c r="G61" s="40"/>
      <c r="H61" s="21">
        <f t="shared" si="0"/>
        <v>0</v>
      </c>
      <c r="I61" s="21"/>
      <c r="J61" s="21">
        <f t="shared" si="1"/>
        <v>0</v>
      </c>
      <c r="K61" s="21"/>
      <c r="L61" s="23">
        <f t="shared" si="2"/>
        <v>0</v>
      </c>
      <c r="M61" s="24"/>
    </row>
    <row r="62" spans="1:13">
      <c r="A62" s="40"/>
      <c r="B62" s="40"/>
      <c r="C62" s="40"/>
      <c r="D62" s="40"/>
      <c r="E62" s="55"/>
      <c r="F62" s="40"/>
      <c r="G62" s="40"/>
      <c r="H62" s="21">
        <f t="shared" si="0"/>
        <v>0</v>
      </c>
      <c r="I62" s="21"/>
      <c r="J62" s="21">
        <f t="shared" si="1"/>
        <v>0</v>
      </c>
      <c r="K62" s="21"/>
      <c r="L62" s="23">
        <f t="shared" si="2"/>
        <v>0</v>
      </c>
      <c r="M62" s="24"/>
    </row>
    <row r="63" spans="1:13">
      <c r="A63" s="40"/>
      <c r="B63" s="40"/>
      <c r="C63" s="40"/>
      <c r="D63" s="40"/>
      <c r="E63" s="55"/>
      <c r="F63" s="40"/>
      <c r="G63" s="40"/>
      <c r="H63" s="21">
        <f t="shared" si="0"/>
        <v>0</v>
      </c>
      <c r="I63" s="21"/>
      <c r="J63" s="21">
        <f t="shared" si="1"/>
        <v>0</v>
      </c>
      <c r="K63" s="21"/>
      <c r="L63" s="23">
        <f t="shared" si="2"/>
        <v>0</v>
      </c>
      <c r="M63" s="24"/>
    </row>
    <row r="64" spans="1:13">
      <c r="A64" s="40"/>
      <c r="B64" s="40"/>
      <c r="C64" s="40"/>
      <c r="D64" s="40"/>
      <c r="E64" s="55"/>
      <c r="F64" s="40"/>
      <c r="G64" s="40"/>
      <c r="H64" s="21">
        <f t="shared" si="0"/>
        <v>0</v>
      </c>
      <c r="I64" s="21"/>
      <c r="J64" s="21">
        <f t="shared" si="1"/>
        <v>0</v>
      </c>
      <c r="K64" s="21"/>
      <c r="L64" s="23">
        <f t="shared" si="2"/>
        <v>0</v>
      </c>
      <c r="M64" s="24"/>
    </row>
    <row r="65" spans="1:13">
      <c r="A65" s="40"/>
      <c r="B65" s="40"/>
      <c r="C65" s="40"/>
      <c r="D65" s="40"/>
      <c r="E65" s="55"/>
      <c r="F65" s="40"/>
      <c r="G65" s="40"/>
      <c r="H65" s="21">
        <f t="shared" si="0"/>
        <v>0</v>
      </c>
      <c r="I65" s="21"/>
      <c r="J65" s="21">
        <f t="shared" si="1"/>
        <v>0</v>
      </c>
      <c r="K65" s="21"/>
      <c r="L65" s="23">
        <f t="shared" si="2"/>
        <v>0</v>
      </c>
      <c r="M65" s="24"/>
    </row>
    <row r="66" spans="1:13">
      <c r="A66" s="40"/>
      <c r="B66" s="40"/>
      <c r="C66" s="40"/>
      <c r="D66" s="40"/>
      <c r="E66" s="55"/>
      <c r="F66" s="40"/>
      <c r="G66" s="40"/>
      <c r="H66" s="23">
        <f t="shared" si="0"/>
        <v>0</v>
      </c>
      <c r="I66" s="21"/>
      <c r="J66" s="21">
        <f t="shared" si="1"/>
        <v>0</v>
      </c>
      <c r="K66" s="21"/>
      <c r="L66" s="23">
        <f t="shared" si="2"/>
        <v>0</v>
      </c>
      <c r="M66" s="24"/>
    </row>
    <row r="67" spans="1:13">
      <c r="A67" s="40"/>
      <c r="B67" s="40"/>
      <c r="C67" s="40"/>
      <c r="D67" s="40"/>
      <c r="E67" s="55"/>
      <c r="F67" s="40"/>
      <c r="G67" s="40"/>
      <c r="H67" s="21">
        <f t="shared" si="0"/>
        <v>0</v>
      </c>
      <c r="I67" s="21"/>
      <c r="J67" s="21">
        <f t="shared" si="1"/>
        <v>0</v>
      </c>
      <c r="K67" s="21"/>
      <c r="L67" s="23">
        <f t="shared" si="2"/>
        <v>0</v>
      </c>
      <c r="M67" s="24"/>
    </row>
    <row r="68" spans="1:13">
      <c r="A68" s="40"/>
      <c r="B68" s="40"/>
      <c r="C68" s="40"/>
      <c r="D68" s="40"/>
      <c r="E68" s="55"/>
      <c r="F68" s="40"/>
      <c r="G68" s="40"/>
      <c r="H68" s="23">
        <f t="shared" si="0"/>
        <v>0</v>
      </c>
      <c r="I68" s="21"/>
      <c r="J68" s="21">
        <f t="shared" si="1"/>
        <v>0</v>
      </c>
      <c r="K68" s="21">
        <v>3</v>
      </c>
      <c r="L68" s="23">
        <f t="shared" si="2"/>
        <v>0</v>
      </c>
      <c r="M68" s="24"/>
    </row>
    <row r="69" spans="1:13">
      <c r="A69" s="40"/>
      <c r="B69" s="40"/>
      <c r="C69" s="40"/>
      <c r="D69" s="40"/>
      <c r="E69" s="55"/>
      <c r="F69" s="40"/>
      <c r="G69" s="40"/>
      <c r="H69" s="23">
        <f t="shared" si="0"/>
        <v>0</v>
      </c>
      <c r="I69" s="21"/>
      <c r="J69" s="21">
        <f t="shared" si="1"/>
        <v>0</v>
      </c>
      <c r="K69" s="21">
        <v>3</v>
      </c>
      <c r="L69" s="23">
        <f t="shared" si="2"/>
        <v>0</v>
      </c>
      <c r="M69" s="24"/>
    </row>
    <row r="70" spans="1:13">
      <c r="A70" s="40"/>
      <c r="B70" s="40"/>
      <c r="C70" s="40"/>
      <c r="D70" s="40"/>
      <c r="E70" s="55"/>
      <c r="F70" s="40"/>
      <c r="G70" s="40"/>
      <c r="H70" s="23">
        <f t="shared" si="0"/>
        <v>0</v>
      </c>
      <c r="I70" s="21"/>
      <c r="J70" s="21">
        <f t="shared" si="1"/>
        <v>0</v>
      </c>
      <c r="K70" s="21">
        <v>3</v>
      </c>
      <c r="L70" s="23">
        <f t="shared" si="2"/>
        <v>0</v>
      </c>
      <c r="M70" s="24"/>
    </row>
    <row r="71" spans="1:13">
      <c r="A71" s="40"/>
      <c r="B71" s="40"/>
      <c r="C71" s="40"/>
      <c r="D71" s="40"/>
      <c r="E71" s="55"/>
      <c r="F71" s="40"/>
      <c r="G71" s="40"/>
      <c r="H71" s="23">
        <f t="shared" si="0"/>
        <v>0</v>
      </c>
      <c r="I71" s="21"/>
      <c r="J71" s="21">
        <f t="shared" si="1"/>
        <v>0</v>
      </c>
      <c r="K71" s="21">
        <v>3</v>
      </c>
      <c r="L71" s="23">
        <f t="shared" si="2"/>
        <v>0</v>
      </c>
      <c r="M71" s="24"/>
    </row>
    <row r="72" spans="1:13">
      <c r="A72" s="40"/>
      <c r="B72" s="40"/>
      <c r="C72" s="40"/>
      <c r="D72" s="40"/>
      <c r="E72" s="40"/>
      <c r="F72" s="40"/>
      <c r="G72" s="40"/>
      <c r="H72" s="21">
        <f t="shared" si="0"/>
        <v>0</v>
      </c>
      <c r="I72" s="21"/>
      <c r="J72" s="21">
        <f t="shared" si="1"/>
        <v>0</v>
      </c>
      <c r="K72" s="21"/>
      <c r="L72" s="23">
        <f t="shared" si="2"/>
        <v>0</v>
      </c>
      <c r="M72" s="24"/>
    </row>
    <row r="73" spans="1:13" s="28" customFormat="1">
      <c r="A73" s="40"/>
      <c r="B73" s="40"/>
      <c r="C73" s="40"/>
      <c r="D73" s="40"/>
      <c r="E73" s="40"/>
      <c r="F73" s="40"/>
      <c r="G73" s="40"/>
      <c r="H73" s="21">
        <f t="shared" si="0"/>
        <v>0</v>
      </c>
      <c r="I73" s="21"/>
      <c r="J73" s="21">
        <f t="shared" si="1"/>
        <v>0</v>
      </c>
      <c r="K73" s="21"/>
      <c r="L73" s="23">
        <f t="shared" si="2"/>
        <v>0</v>
      </c>
      <c r="M73" s="24"/>
    </row>
    <row r="74" spans="1:13" s="28" customFormat="1">
      <c r="A74" s="40"/>
      <c r="B74" s="40"/>
      <c r="C74" s="40"/>
      <c r="D74" s="40"/>
      <c r="E74" s="40"/>
      <c r="F74" s="40"/>
      <c r="G74" s="40"/>
      <c r="H74" s="21">
        <f t="shared" si="0"/>
        <v>0</v>
      </c>
      <c r="I74" s="21"/>
      <c r="J74" s="21">
        <f t="shared" si="1"/>
        <v>0</v>
      </c>
      <c r="K74" s="21"/>
      <c r="L74" s="23">
        <f t="shared" si="2"/>
        <v>0</v>
      </c>
      <c r="M74" s="24"/>
    </row>
    <row r="75" spans="1:13" s="28" customFormat="1">
      <c r="A75" s="40"/>
      <c r="B75" s="40"/>
      <c r="C75" s="40"/>
      <c r="D75" s="40"/>
      <c r="E75" s="40"/>
      <c r="F75" s="40"/>
      <c r="G75" s="40"/>
      <c r="H75" s="21">
        <f t="shared" si="0"/>
        <v>0</v>
      </c>
      <c r="I75" s="21"/>
      <c r="J75" s="21">
        <f t="shared" si="1"/>
        <v>0</v>
      </c>
      <c r="K75" s="21"/>
      <c r="L75" s="23">
        <f t="shared" si="2"/>
        <v>0</v>
      </c>
      <c r="M75" s="24"/>
    </row>
    <row r="76" spans="1:13" s="28" customFormat="1">
      <c r="A76" s="40"/>
      <c r="B76" s="40"/>
      <c r="C76" s="40"/>
      <c r="D76" s="40"/>
      <c r="E76" s="40"/>
      <c r="F76" s="40"/>
      <c r="G76" s="40"/>
      <c r="H76" s="21">
        <f t="shared" si="0"/>
        <v>0</v>
      </c>
      <c r="I76" s="21"/>
      <c r="J76" s="21">
        <f t="shared" si="1"/>
        <v>0</v>
      </c>
      <c r="K76" s="21"/>
      <c r="L76" s="23">
        <f t="shared" si="2"/>
        <v>0</v>
      </c>
      <c r="M76" s="24"/>
    </row>
    <row r="77" spans="1:13" s="28" customFormat="1">
      <c r="A77" s="40"/>
      <c r="B77" s="40"/>
      <c r="C77" s="40"/>
      <c r="D77" s="40"/>
      <c r="E77" s="40"/>
      <c r="F77" s="40"/>
      <c r="G77" s="40"/>
      <c r="H77" s="21">
        <f t="shared" si="0"/>
        <v>0</v>
      </c>
      <c r="I77" s="21"/>
      <c r="J77" s="21">
        <f t="shared" si="1"/>
        <v>0</v>
      </c>
      <c r="K77" s="21"/>
      <c r="L77" s="23">
        <f t="shared" si="2"/>
        <v>0</v>
      </c>
      <c r="M77" s="24"/>
    </row>
    <row r="78" spans="1:13">
      <c r="A78" s="40"/>
      <c r="B78" s="40"/>
      <c r="C78" s="40"/>
      <c r="D78" s="40"/>
      <c r="E78" s="40"/>
      <c r="F78" s="40"/>
      <c r="G78" s="40"/>
      <c r="H78" s="21">
        <f t="shared" si="0"/>
        <v>0</v>
      </c>
      <c r="I78" s="21"/>
      <c r="J78" s="21">
        <f t="shared" si="1"/>
        <v>0</v>
      </c>
      <c r="K78" s="21"/>
      <c r="L78" s="23">
        <f t="shared" si="2"/>
        <v>0</v>
      </c>
      <c r="M78" s="24"/>
    </row>
    <row r="79" spans="1:13">
      <c r="A79" s="40"/>
      <c r="B79" s="40"/>
      <c r="C79" s="40"/>
      <c r="D79" s="40"/>
      <c r="E79" s="40"/>
      <c r="F79" s="40"/>
      <c r="G79" s="40"/>
      <c r="H79" s="21">
        <f t="shared" si="0"/>
        <v>0</v>
      </c>
      <c r="I79" s="21"/>
      <c r="J79" s="21">
        <f t="shared" si="1"/>
        <v>0</v>
      </c>
      <c r="K79" s="21"/>
      <c r="L79" s="23">
        <f t="shared" si="2"/>
        <v>0</v>
      </c>
      <c r="M79" s="24"/>
    </row>
    <row r="80" spans="1:13">
      <c r="A80" s="40"/>
      <c r="B80" s="40"/>
      <c r="C80" s="40"/>
      <c r="D80" s="40"/>
      <c r="E80" s="40"/>
      <c r="F80" s="40"/>
      <c r="G80" s="40"/>
      <c r="H80" s="21">
        <f t="shared" si="0"/>
        <v>0</v>
      </c>
      <c r="I80" s="21"/>
      <c r="J80" s="21">
        <f t="shared" si="1"/>
        <v>0</v>
      </c>
      <c r="K80" s="21"/>
      <c r="L80" s="23">
        <f t="shared" si="2"/>
        <v>0</v>
      </c>
      <c r="M80" s="24"/>
    </row>
    <row r="81" spans="1:13">
      <c r="A81" s="40"/>
      <c r="B81" s="40"/>
      <c r="C81" s="40"/>
      <c r="D81" s="40"/>
      <c r="E81" s="40"/>
      <c r="F81" s="40"/>
      <c r="G81" s="40"/>
      <c r="H81" s="21">
        <f t="shared" si="0"/>
        <v>0</v>
      </c>
      <c r="I81" s="21"/>
      <c r="J81" s="21">
        <f t="shared" si="1"/>
        <v>0</v>
      </c>
      <c r="K81" s="21"/>
      <c r="L81" s="23">
        <f t="shared" si="2"/>
        <v>0</v>
      </c>
      <c r="M81" s="24"/>
    </row>
    <row r="82" spans="1:13">
      <c r="A82" s="40"/>
      <c r="B82" s="40"/>
      <c r="C82" s="40"/>
      <c r="D82" s="40"/>
      <c r="E82" s="40"/>
      <c r="F82" s="40"/>
      <c r="G82" s="40"/>
      <c r="H82" s="21">
        <f t="shared" si="0"/>
        <v>0</v>
      </c>
      <c r="I82" s="21"/>
      <c r="J82" s="21">
        <f t="shared" si="1"/>
        <v>0</v>
      </c>
      <c r="K82" s="21"/>
      <c r="L82" s="23">
        <f t="shared" si="2"/>
        <v>0</v>
      </c>
      <c r="M82" s="24"/>
    </row>
    <row r="83" spans="1:13">
      <c r="E83" s="30"/>
    </row>
    <row r="84" spans="1:13">
      <c r="E84" s="30"/>
    </row>
    <row r="85" spans="1:13">
      <c r="L85">
        <f t="shared" ref="L85" si="3">IF(K85&lt;5,J85*1,IF(K85&lt;10,J85*1.5,IF(K85&lt;15,J85*2,IF(K85&lt;20,J85*2.5,IF(K85&lt;25,J85*3,IF(K85&lt;30,J85*3.5,IF(K85&gt;30,J85*4)))))))</f>
        <v>0</v>
      </c>
    </row>
  </sheetData>
  <mergeCells count="1">
    <mergeCell ref="G26:L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4"/>
  <sheetViews>
    <sheetView topLeftCell="A25" workbookViewId="0">
      <selection activeCell="G42" sqref="G42"/>
    </sheetView>
  </sheetViews>
  <sheetFormatPr defaultColWidth="11.42578125" defaultRowHeight="14.45"/>
  <cols>
    <col min="2" max="2" width="14.5703125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6:8" ht="61.1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18"/>
      <c r="B24" s="18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18"/>
      <c r="B25" s="13" t="s">
        <v>23</v>
      </c>
      <c r="C25" s="13" t="s">
        <v>24</v>
      </c>
      <c r="D25" s="13" t="s">
        <v>25</v>
      </c>
      <c r="E25" s="13" t="s">
        <v>22</v>
      </c>
      <c r="F25" s="13" t="s">
        <v>26</v>
      </c>
      <c r="G25" s="13" t="s">
        <v>27</v>
      </c>
      <c r="H25" s="11" t="s">
        <v>28</v>
      </c>
      <c r="I25" s="11" t="s">
        <v>29</v>
      </c>
      <c r="J25" s="11" t="s">
        <v>30</v>
      </c>
      <c r="K25" s="11" t="s">
        <v>31</v>
      </c>
      <c r="L25" s="11" t="s">
        <v>32</v>
      </c>
      <c r="M25" s="104" t="s">
        <v>33</v>
      </c>
      <c r="N25" s="99"/>
    </row>
    <row r="26" spans="1:14" ht="15">
      <c r="A26" s="53">
        <v>1</v>
      </c>
      <c r="B26" s="84" t="s">
        <v>81</v>
      </c>
      <c r="C26" s="40" t="s">
        <v>82</v>
      </c>
      <c r="D26" s="40" t="s">
        <v>64</v>
      </c>
      <c r="E26" s="41" t="s">
        <v>212</v>
      </c>
      <c r="F26" s="51">
        <v>44947</v>
      </c>
      <c r="G26" s="58" t="s">
        <v>67</v>
      </c>
      <c r="H26" s="40">
        <v>1</v>
      </c>
      <c r="I26" s="21">
        <f>IF(H26=1,50,IF(H26=2,40,IF(H26=3,30,IF(H26=4,25,IF(H26=5,20,IF(H26="NC",10,0))))))</f>
        <v>50</v>
      </c>
      <c r="J26" s="21" t="s">
        <v>39</v>
      </c>
      <c r="K26" s="21">
        <f>IF(J26="A",I26*5,IF(J26="B",I26*3,IF(J26="C",I26*2,IF(J26="D", I26*1,0))))</f>
        <v>250</v>
      </c>
      <c r="L26" s="21">
        <v>9</v>
      </c>
      <c r="M26" s="23">
        <f>IF(L26&lt;5,K26*1,IF(L26&lt;10,K26*1.5,IF(L26&lt;15,K26*2,IF(L26&lt;20,K26*2.5,IF(L26&lt;25,K26*3,IF(L26&lt;30,K26*3.5,IF(L26&gt;30,K26*4)))))))</f>
        <v>375</v>
      </c>
      <c r="N26" s="102">
        <v>600</v>
      </c>
    </row>
    <row r="27" spans="1:14" ht="15">
      <c r="A27" s="27"/>
      <c r="B27" s="126" t="s">
        <v>81</v>
      </c>
      <c r="C27" s="126" t="s">
        <v>82</v>
      </c>
      <c r="D27" s="10" t="s">
        <v>64</v>
      </c>
      <c r="E27" s="47" t="s">
        <v>40</v>
      </c>
      <c r="F27" s="113">
        <v>45039</v>
      </c>
      <c r="G27" s="10">
        <v>-100</v>
      </c>
      <c r="H27" s="10">
        <v>1</v>
      </c>
      <c r="I27" s="10">
        <f>IF(H27=1,50,IF(H27=2,40,IF(H27=3,30,IF(H27=4,25,IF(H27=5,20,IF(H27="NC",10,0))))))</f>
        <v>50</v>
      </c>
      <c r="J27" s="10" t="s">
        <v>41</v>
      </c>
      <c r="K27" s="10">
        <f>IF(J27="A",I27*5,IF(J27="B",I27*3,IF(J27="C",I27*2,IF(J27="D", I27*1,0))))</f>
        <v>150</v>
      </c>
      <c r="L27" s="10">
        <v>7</v>
      </c>
      <c r="M27" s="10">
        <f>IF(L27&lt;5,K27*1,IF(L27&lt;10,K27*1.5,IF(L27&lt;15,K27*2,IF(L27&lt;20,K27*2.5,IF(L27&lt;25,K27*3,IF(L27&lt;30,K27*3.5,IF(L27&gt;30,K27*4)))))))</f>
        <v>225</v>
      </c>
      <c r="N27" s="121">
        <v>600</v>
      </c>
    </row>
    <row r="28" spans="1:14" ht="15">
      <c r="A28" s="10">
        <v>2</v>
      </c>
      <c r="B28" s="85" t="s">
        <v>213</v>
      </c>
      <c r="C28" s="53" t="s">
        <v>75</v>
      </c>
      <c r="D28" s="54" t="s">
        <v>64</v>
      </c>
      <c r="E28" s="21" t="s">
        <v>212</v>
      </c>
      <c r="F28" s="22">
        <v>44947</v>
      </c>
      <c r="G28" s="58" t="s">
        <v>46</v>
      </c>
      <c r="H28" s="40">
        <v>3</v>
      </c>
      <c r="I28" s="23">
        <f>IF(H28=1,50,IF(H28=2,40,IF(H28=3,30,IF(H28=4,25,IF(H28=5,20,IF(H28="NC",10,0))))))</f>
        <v>30</v>
      </c>
      <c r="J28" s="21" t="s">
        <v>39</v>
      </c>
      <c r="K28" s="21">
        <f>IF(J28="A",I28*5,IF(J28="B",I28*3,IF(J28="C",I28*2,IF(J28="D", I28*1,0))))</f>
        <v>150</v>
      </c>
      <c r="L28" s="21">
        <v>13</v>
      </c>
      <c r="M28" s="23">
        <f>IF(L28&lt;5,K28*1,IF(L28&lt;10,K28*1.5,IF(L28&lt;15,K28*2,IF(L28&lt;20,K28*2.5,IF(L28&lt;25,K28*3,IF(L28&lt;30,K28*3.5,IF(L28&gt;30,K28*4)))))))</f>
        <v>300</v>
      </c>
      <c r="N28" s="105">
        <v>300</v>
      </c>
    </row>
    <row r="29" spans="1:14" ht="15">
      <c r="A29" s="10">
        <v>3</v>
      </c>
      <c r="B29" s="85" t="s">
        <v>110</v>
      </c>
      <c r="C29" s="53" t="s">
        <v>111</v>
      </c>
      <c r="D29" s="54" t="s">
        <v>64</v>
      </c>
      <c r="E29" s="40" t="s">
        <v>40</v>
      </c>
      <c r="F29" s="55">
        <v>45039</v>
      </c>
      <c r="G29" s="40">
        <v>-73</v>
      </c>
      <c r="H29" s="40">
        <v>2</v>
      </c>
      <c r="I29" s="23">
        <f>IF(H29=1,50,IF(H29=2,40,IF(H29=3,30,IF(H29=4,25,IF(H29=5,20,IF(H29="NC",10,0))))))</f>
        <v>40</v>
      </c>
      <c r="J29" s="21" t="s">
        <v>41</v>
      </c>
      <c r="K29" s="21">
        <f>IF(J29="A",I29*5,IF(J29="B",I29*3,IF(J29="C",I29*2,IF(J29="D", I29*1,0))))</f>
        <v>120</v>
      </c>
      <c r="L29" s="21">
        <v>11</v>
      </c>
      <c r="M29" s="23">
        <f>IF(L29&lt;5,K29*1,IF(L29&lt;10,K29*1.5,IF(L29&lt;15,K29*2,IF(L29&lt;20,K29*2.5,IF(L29&lt;25,K29*3,IF(L29&lt;30,K29*3.5,IF(L29&gt;30,K29*4)))))))</f>
        <v>240</v>
      </c>
      <c r="N29" s="102">
        <v>240</v>
      </c>
    </row>
    <row r="30" spans="1:14" ht="15">
      <c r="A30" s="10">
        <v>4</v>
      </c>
      <c r="B30" s="84" t="s">
        <v>62</v>
      </c>
      <c r="C30" s="40" t="s">
        <v>63</v>
      </c>
      <c r="D30" s="40" t="s">
        <v>64</v>
      </c>
      <c r="E30" s="40" t="s">
        <v>40</v>
      </c>
      <c r="F30" s="55">
        <v>45039</v>
      </c>
      <c r="G30" s="40">
        <v>-66</v>
      </c>
      <c r="H30" s="40">
        <v>1</v>
      </c>
      <c r="I30" s="21">
        <f>IF(H30=1,50,IF(H30=2,40,IF(H30=3,30,IF(H30=4,25,IF(H30=5,20,IF(H30="NC",10,0))))))</f>
        <v>50</v>
      </c>
      <c r="J30" s="21" t="s">
        <v>41</v>
      </c>
      <c r="K30" s="21">
        <f>IF(J30="A",I30*5,IF(J30="B",I30*3,IF(J30="C",I30*2,IF(J30="D", I30*1,0))))</f>
        <v>150</v>
      </c>
      <c r="L30" s="21">
        <v>6</v>
      </c>
      <c r="M30" s="23">
        <f>IF(L30&lt;5,K30*1,IF(L30&lt;10,K30*1.5,IF(L30&lt;15,K30*2,IF(L30&lt;20,K30*2.5,IF(L30&lt;25,K30*3,IF(L30&lt;30,K30*3.5,IF(L30&gt;30,K30*4)))))))</f>
        <v>225</v>
      </c>
      <c r="N30" s="102">
        <v>225</v>
      </c>
    </row>
    <row r="31" spans="1:14" ht="15">
      <c r="A31" s="10">
        <v>5</v>
      </c>
      <c r="B31" s="84" t="s">
        <v>100</v>
      </c>
      <c r="C31" s="40" t="s">
        <v>99</v>
      </c>
      <c r="D31" s="40" t="s">
        <v>64</v>
      </c>
      <c r="E31" s="40" t="s">
        <v>40</v>
      </c>
      <c r="F31" s="55">
        <v>45039</v>
      </c>
      <c r="G31" s="40">
        <v>-73</v>
      </c>
      <c r="H31" s="40">
        <v>3</v>
      </c>
      <c r="I31" s="21">
        <f>IF(H31=1,50,IF(H31=2,40,IF(H31=3,30,IF(H31=4,25,IF(H31=5,20,IF(H31="NC",10,0))))))</f>
        <v>30</v>
      </c>
      <c r="J31" s="21" t="s">
        <v>41</v>
      </c>
      <c r="K31" s="21">
        <f>IF(J31="A",I31*5,IF(J31="B",I31*3,IF(J31="C",I31*2,IF(J31="D", I31*1,0))))</f>
        <v>90</v>
      </c>
      <c r="L31" s="21">
        <v>11</v>
      </c>
      <c r="M31" s="23">
        <f>IF(L31&lt;5,K31*1,IF(L31&lt;10,K31*1.5,IF(L31&lt;15,K31*2,IF(L31&lt;20,K31*2.5,IF(L31&lt;25,K31*3,IF(L31&lt;30,K31*3.5,IF(L31&gt;30,K31*4)))))))</f>
        <v>180</v>
      </c>
      <c r="N31" s="102">
        <v>180</v>
      </c>
    </row>
    <row r="32" spans="1:14" ht="15">
      <c r="A32" s="10">
        <v>5</v>
      </c>
      <c r="B32" s="84" t="s">
        <v>131</v>
      </c>
      <c r="C32" s="40" t="s">
        <v>132</v>
      </c>
      <c r="D32" s="40" t="s">
        <v>64</v>
      </c>
      <c r="E32" s="40" t="s">
        <v>40</v>
      </c>
      <c r="F32" s="55">
        <v>45039</v>
      </c>
      <c r="G32" s="40">
        <v>-73</v>
      </c>
      <c r="H32" s="40">
        <v>3</v>
      </c>
      <c r="I32" s="21">
        <f>IF(H32=1,50,IF(H32=2,40,IF(H32=3,30,IF(H32=4,25,IF(H32=5,20,IF(H32="NC",10,0))))))</f>
        <v>30</v>
      </c>
      <c r="J32" s="21" t="s">
        <v>41</v>
      </c>
      <c r="K32" s="21">
        <f>IF(J32="A",I32*5,IF(J32="B",I32*3,IF(J32="C",I32*2,IF(J32="D", I32*1,0))))</f>
        <v>90</v>
      </c>
      <c r="L32" s="21">
        <v>11</v>
      </c>
      <c r="M32" s="23">
        <f>IF(L32&lt;5,K32*1,IF(L32&lt;10,K32*1.5,IF(L32&lt;15,K32*2,IF(L32&lt;20,K32*2.5,IF(L32&lt;25,K32*3,IF(L32&lt;30,K32*3.5,IF(L32&gt;30,K32*4)))))))</f>
        <v>180</v>
      </c>
      <c r="N32" s="102">
        <v>180</v>
      </c>
    </row>
    <row r="33" spans="1:14" ht="15">
      <c r="A33" s="10">
        <v>7</v>
      </c>
      <c r="B33" s="84" t="s">
        <v>133</v>
      </c>
      <c r="C33" s="40" t="s">
        <v>122</v>
      </c>
      <c r="D33" s="40" t="s">
        <v>64</v>
      </c>
      <c r="E33" s="40" t="s">
        <v>40</v>
      </c>
      <c r="F33" s="55">
        <v>45039</v>
      </c>
      <c r="G33" s="40">
        <v>-60</v>
      </c>
      <c r="H33" s="40">
        <v>1</v>
      </c>
      <c r="I33" s="23">
        <f>IF(H33=1,50,IF(H33=2,40,IF(H33=3,30,IF(H33=4,25,IF(H33=5,20,IF(H33="NC",10,0))))))</f>
        <v>50</v>
      </c>
      <c r="J33" s="21" t="s">
        <v>41</v>
      </c>
      <c r="K33" s="21">
        <f>IF(J33="A",I33*5,IF(J33="B",I33*3,IF(J33="C",I33*2,IF(J33="D", I33*1,0))))</f>
        <v>150</v>
      </c>
      <c r="L33" s="21">
        <v>3</v>
      </c>
      <c r="M33" s="23">
        <f>IF(L33&lt;5,K33*1,IF(L33&lt;10,K33*1.5,IF(L33&lt;15,K33*2,IF(L33&lt;20,K33*2.5,IF(L33&lt;25,K33*3,IF(L33&lt;30,K33*3.5,IF(L33&gt;30,K33*4)))))))</f>
        <v>150</v>
      </c>
      <c r="N33" s="102">
        <v>150</v>
      </c>
    </row>
    <row r="34" spans="1:14" ht="15">
      <c r="A34" s="10">
        <v>8</v>
      </c>
      <c r="B34" s="125" t="s">
        <v>125</v>
      </c>
      <c r="C34" s="10" t="s">
        <v>126</v>
      </c>
      <c r="D34" s="10" t="s">
        <v>64</v>
      </c>
      <c r="E34" s="40" t="s">
        <v>40</v>
      </c>
      <c r="F34" s="55">
        <v>45039</v>
      </c>
      <c r="G34" s="10">
        <v>-90</v>
      </c>
      <c r="H34" s="10">
        <v>2</v>
      </c>
      <c r="I34" s="10">
        <f>IF(H34=1,50,IF(H34=2,40,IF(H34=3,30,IF(H34=4,25,IF(H34=5,20,IF(H34="NC",10,0))))))</f>
        <v>40</v>
      </c>
      <c r="J34" s="10" t="s">
        <v>41</v>
      </c>
      <c r="K34" s="10">
        <f>IF(J34="A",I34*5,IF(J34="B",I34*3,IF(J34="C",I34*2,IF(J34="D", I34*1,0))))</f>
        <v>120</v>
      </c>
      <c r="L34" s="10">
        <v>6</v>
      </c>
      <c r="M34" s="10">
        <f>IF(L33&lt;5,K34*1,IF(L33&lt;10,K34*1.5,IF(L33&lt;15,K34*2,IF(L33&lt;20,K34*2.5,IF(L33&lt;25,K34*3,IF(L33&lt;30,K34*3.5,IF(L33&gt;30,K34*4)))))))</f>
        <v>120</v>
      </c>
      <c r="N34" s="102">
        <v>120</v>
      </c>
    </row>
    <row r="35" spans="1:14" ht="15">
      <c r="A35" s="10">
        <v>8</v>
      </c>
      <c r="B35" s="125" t="s">
        <v>166</v>
      </c>
      <c r="C35" s="10" t="s">
        <v>90</v>
      </c>
      <c r="D35" s="10" t="s">
        <v>64</v>
      </c>
      <c r="E35" s="40" t="s">
        <v>40</v>
      </c>
      <c r="F35" s="55">
        <v>45039</v>
      </c>
      <c r="G35" s="10">
        <v>100</v>
      </c>
      <c r="H35" s="10">
        <v>2</v>
      </c>
      <c r="I35" s="10">
        <f>IF(H35=1,50,IF(H35=2,40,IF(H35=3,30,IF(H35=4,25,IF(H35=5,20,IF(H35="NC",10,0))))))</f>
        <v>40</v>
      </c>
      <c r="J35" s="10" t="s">
        <v>41</v>
      </c>
      <c r="K35" s="10">
        <f>IF(J35="A",I35*5,IF(J35="B",I35*3,IF(J35="C",I35*2,IF(J35="D", I35*1,0))))</f>
        <v>120</v>
      </c>
      <c r="L35" s="10">
        <v>4</v>
      </c>
      <c r="M35" s="10">
        <f>IF(L35&lt;5,K35*1,IF(L35&lt;10,K35*1.5,IF(L35&lt;15,K35*2,IF(L35&lt;20,K35*2.5,IF(L35&lt;25,K35*3,IF(L35&lt;30,K35*3.5,IF(L35&gt;30,K35*4)))))))</f>
        <v>120</v>
      </c>
      <c r="N35" s="102">
        <v>120</v>
      </c>
    </row>
    <row r="36" spans="1:14" ht="15">
      <c r="A36" s="10">
        <v>8</v>
      </c>
      <c r="B36" s="84" t="s">
        <v>167</v>
      </c>
      <c r="C36" s="40" t="s">
        <v>90</v>
      </c>
      <c r="D36" s="40" t="s">
        <v>64</v>
      </c>
      <c r="E36" s="40" t="s">
        <v>40</v>
      </c>
      <c r="F36" s="55">
        <v>45039</v>
      </c>
      <c r="G36" s="40">
        <v>-73</v>
      </c>
      <c r="H36" s="40">
        <v>5</v>
      </c>
      <c r="I36" s="21">
        <f>IF(H36=1,50,IF(H36=2,40,IF(H36=3,30,IF(H36=4,25,IF(H36=5,20,IF(H36="NC",10,0))))))</f>
        <v>20</v>
      </c>
      <c r="J36" s="21" t="s">
        <v>41</v>
      </c>
      <c r="K36" s="21">
        <f>IF(J36="A",I36*5,IF(J36="B",I36*3,IF(J36="C",I36*2,IF(J36="D", I36*1,0))))</f>
        <v>60</v>
      </c>
      <c r="L36" s="21">
        <v>11</v>
      </c>
      <c r="M36" s="23">
        <f>IF(L36&lt;5,K36*1,IF(L36&lt;10,K36*1.5,IF(L36&lt;15,K36*2,IF(L36&lt;20,K36*2.5,IF(L36&lt;25,K36*3,IF(L36&lt;30,K36*3.5,IF(L36&gt;30,K36*4)))))))</f>
        <v>120</v>
      </c>
      <c r="N36" s="101">
        <v>120</v>
      </c>
    </row>
    <row r="37" spans="1:14" ht="15">
      <c r="A37" s="10">
        <v>8</v>
      </c>
      <c r="B37" s="84" t="s">
        <v>170</v>
      </c>
      <c r="C37" s="40" t="s">
        <v>171</v>
      </c>
      <c r="D37" s="40" t="s">
        <v>64</v>
      </c>
      <c r="E37" s="40" t="s">
        <v>40</v>
      </c>
      <c r="F37" s="55">
        <v>45039</v>
      </c>
      <c r="G37" s="40">
        <v>-73</v>
      </c>
      <c r="H37" s="40">
        <v>5</v>
      </c>
      <c r="I37" s="21">
        <f>IF(H37=1,50,IF(H37=2,40,IF(H37=3,30,IF(H37=4,25,IF(H37=5,20,IF(H37="NC",10,0))))))</f>
        <v>20</v>
      </c>
      <c r="J37" s="21" t="s">
        <v>41</v>
      </c>
      <c r="K37" s="21">
        <f>IF(J37="A",I37*5,IF(J37="B",I37*3,IF(J37="C",I37*2,IF(J37="D", I37*1,0))))</f>
        <v>60</v>
      </c>
      <c r="L37" s="21">
        <v>11</v>
      </c>
      <c r="M37" s="23">
        <f>IF(L37&lt;5,K37*1,IF(L37&lt;10,K37*1.5,IF(L37&lt;15,K37*2,IF(L37&lt;20,K37*2.5,IF(L37&lt;25,K37*3,IF(L37&lt;30,K37*3.5,IF(L37&gt;30,K37*4)))))))</f>
        <v>120</v>
      </c>
      <c r="N37" s="102">
        <v>120</v>
      </c>
    </row>
    <row r="38" spans="1:14" ht="15">
      <c r="A38" s="10">
        <v>8</v>
      </c>
      <c r="B38" s="84" t="s">
        <v>107</v>
      </c>
      <c r="C38" s="40" t="s">
        <v>109</v>
      </c>
      <c r="D38" s="40" t="s">
        <v>64</v>
      </c>
      <c r="E38" s="40" t="s">
        <v>40</v>
      </c>
      <c r="F38" s="55">
        <v>45039</v>
      </c>
      <c r="G38" s="40">
        <v>-81</v>
      </c>
      <c r="H38" s="40">
        <v>2</v>
      </c>
      <c r="I38" s="21">
        <f>IF(H38=1,50,IF(H38=2,40,IF(H38=3,30,IF(H38=4,25,IF(H38=5,20,IF(H38="NC",10,0))))))</f>
        <v>40</v>
      </c>
      <c r="J38" s="21" t="s">
        <v>41</v>
      </c>
      <c r="K38" s="21">
        <f>IF(J38="A",I38*5,IF(J38="B",I38*3,IF(J38="C",I38*2,IF(J38="D", I38*1,0))))</f>
        <v>120</v>
      </c>
      <c r="L38" s="21">
        <v>3</v>
      </c>
      <c r="M38" s="23">
        <f>IF(L38&lt;5,K38*1,IF(L38&lt;10,K38*1.5,IF(L38&lt;15,K38*2,IF(L38&lt;20,K38*2.5,IF(L38&lt;25,K38*3,IF(L38&lt;30,K38*3.5,IF(L38&gt;30,K38*4)))))))</f>
        <v>120</v>
      </c>
      <c r="N38" s="101">
        <v>120</v>
      </c>
    </row>
    <row r="39" spans="1:14" ht="15">
      <c r="A39" s="10">
        <v>13</v>
      </c>
      <c r="B39" s="84" t="s">
        <v>180</v>
      </c>
      <c r="C39" s="40" t="s">
        <v>181</v>
      </c>
      <c r="D39" s="40" t="s">
        <v>64</v>
      </c>
      <c r="E39" s="40" t="s">
        <v>40</v>
      </c>
      <c r="F39" s="55">
        <v>45039</v>
      </c>
      <c r="G39" s="40">
        <v>-81</v>
      </c>
      <c r="H39" s="40">
        <v>3</v>
      </c>
      <c r="I39" s="21">
        <f>IF(H39=1,50,IF(H39=2,40,IF(H39=3,30,IF(H39=4,25,IF(H39=5,20,IF(H39="NC",10,0))))))</f>
        <v>30</v>
      </c>
      <c r="J39" s="21" t="s">
        <v>41</v>
      </c>
      <c r="K39" s="21">
        <f>IF(J39="A",I39*5,IF(J39="B",I39*3,IF(J39="C",I39*2,IF(J39="D", I39*1,0))))</f>
        <v>90</v>
      </c>
      <c r="L39" s="21">
        <v>3</v>
      </c>
      <c r="M39" s="23">
        <f>IF(L39&lt;5,K39*1,IF(L39&lt;10,K39*1.5,IF(L39&lt;15,K39*2,IF(L39&lt;20,K39*2.5,IF(L39&lt;25,K39*3,IF(L39&lt;30,K39*3.5,IF(L39&gt;30,K39*4)))))))</f>
        <v>90</v>
      </c>
      <c r="N39" s="101">
        <v>90</v>
      </c>
    </row>
    <row r="40" spans="1:14" ht="15">
      <c r="A40" s="10">
        <v>13</v>
      </c>
      <c r="B40" s="125" t="s">
        <v>189</v>
      </c>
      <c r="C40" s="10" t="s">
        <v>190</v>
      </c>
      <c r="D40" s="10" t="s">
        <v>64</v>
      </c>
      <c r="E40" s="40" t="s">
        <v>40</v>
      </c>
      <c r="F40" s="55">
        <v>45039</v>
      </c>
      <c r="G40" s="10">
        <v>-100</v>
      </c>
      <c r="H40" s="10">
        <v>3</v>
      </c>
      <c r="I40" s="10">
        <f>IF(H40=1,50,IF(H40=2,40,IF(H40=3,30,IF(H40=4,25,IF(H40=5,20,IF(H40="NC",10,0))))))</f>
        <v>30</v>
      </c>
      <c r="J40" s="10" t="s">
        <v>41</v>
      </c>
      <c r="K40" s="10">
        <f>IF(J40="A",I40*5,IF(J40="B",I40*3,IF(J40="C",I40*2,IF(J40="D", I40*1,0))))</f>
        <v>90</v>
      </c>
      <c r="L40" s="10">
        <v>4</v>
      </c>
      <c r="M40" s="10">
        <f>IF(L40&lt;5,K40*1,IF(L40&lt;10,K40*1.5,IF(L40&lt;15,K40*2,IF(L40&lt;20,K40*2.5,IF(L40&lt;25,K40*3,IF(L40&lt;30,K40*3.5,IF(L40&gt;30,K40*4)))))))</f>
        <v>90</v>
      </c>
      <c r="N40" s="101">
        <v>90</v>
      </c>
    </row>
    <row r="41" spans="1:14" ht="15">
      <c r="A41" s="10">
        <v>15</v>
      </c>
      <c r="B41" s="84" t="s">
        <v>192</v>
      </c>
      <c r="C41" s="40" t="s">
        <v>193</v>
      </c>
      <c r="D41" s="40" t="s">
        <v>64</v>
      </c>
      <c r="E41" s="40" t="s">
        <v>40</v>
      </c>
      <c r="F41" s="55">
        <v>45039</v>
      </c>
      <c r="G41" s="40">
        <v>-73</v>
      </c>
      <c r="H41" s="56" t="s">
        <v>73</v>
      </c>
      <c r="I41" s="21">
        <f>IF(H41=1,50,IF(H41=2,40,IF(H41=3,30,IF(H41=4,25,IF(H41=5,20,IF(H41="NC",10,0))))))</f>
        <v>10</v>
      </c>
      <c r="J41" s="21" t="s">
        <v>41</v>
      </c>
      <c r="K41" s="21">
        <f>IF(J41="A",I41*5,IF(J41="B",I41*3,IF(J41="C",I41*2,IF(J41="D", I41*1,0))))</f>
        <v>30</v>
      </c>
      <c r="L41" s="21">
        <v>11</v>
      </c>
      <c r="M41" s="23">
        <f>IF(L41&lt;5,K41*1,IF(L41&lt;10,K41*1.5,IF(L41&lt;15,K41*2,IF(L41&lt;20,K41*2.5,IF(L41&lt;25,K41*3,IF(L41&lt;30,K41*3.5,IF(L41&gt;30,K41*4)))))))</f>
        <v>60</v>
      </c>
      <c r="N41" s="102">
        <v>60</v>
      </c>
    </row>
    <row r="42" spans="1:14" ht="15">
      <c r="A42" s="10">
        <v>15</v>
      </c>
      <c r="B42" s="85" t="s">
        <v>194</v>
      </c>
      <c r="C42" s="53" t="s">
        <v>195</v>
      </c>
      <c r="D42" s="54" t="s">
        <v>64</v>
      </c>
      <c r="E42" s="40" t="s">
        <v>40</v>
      </c>
      <c r="F42" s="55">
        <v>45039</v>
      </c>
      <c r="G42" s="40">
        <v>-73</v>
      </c>
      <c r="H42" s="56" t="s">
        <v>73</v>
      </c>
      <c r="I42" s="23">
        <f>IF(H42=1,50,IF(H42=2,40,IF(H42=3,30,IF(H42=4,25,IF(H42=5,20,IF(H42="NC",10,0))))))</f>
        <v>10</v>
      </c>
      <c r="J42" s="21" t="s">
        <v>41</v>
      </c>
      <c r="K42" s="21">
        <f>IF(J42="A",I42*5,IF(J42="B",I42*3,IF(J42="C",I42*2,IF(J42="D", I42*1,0))))</f>
        <v>30</v>
      </c>
      <c r="L42" s="21">
        <v>11</v>
      </c>
      <c r="M42" s="23">
        <f>IF(L42&lt;5,K42*1,IF(L42&lt;10,K42*1.5,IF(L42&lt;15,K42*2,IF(L42&lt;20,K42*2.5,IF(L42&lt;25,K42*3,IF(L42&lt;30,K42*3.5,IF(L42&gt;30,K42*4)))))))</f>
        <v>60</v>
      </c>
      <c r="N42" s="101">
        <v>60</v>
      </c>
    </row>
    <row r="43" spans="1:14" ht="15">
      <c r="A43" s="10">
        <v>17</v>
      </c>
      <c r="B43" s="125" t="s">
        <v>196</v>
      </c>
      <c r="C43" s="10" t="s">
        <v>197</v>
      </c>
      <c r="D43" s="10" t="s">
        <v>64</v>
      </c>
      <c r="E43" s="40" t="s">
        <v>40</v>
      </c>
      <c r="F43" s="55">
        <v>45039</v>
      </c>
      <c r="G43" s="10">
        <v>-90</v>
      </c>
      <c r="H43" s="127" t="s">
        <v>73</v>
      </c>
      <c r="I43" s="10">
        <f>IF(H43=1,50,IF(H43=2,40,IF(H43=3,30,IF(H43=4,25,IF(H43=5,20,IF(H43="NC",10,0))))))</f>
        <v>10</v>
      </c>
      <c r="J43" s="10" t="s">
        <v>41</v>
      </c>
      <c r="K43" s="10">
        <f>IF(J43="A",I43*5,IF(J43="B",I43*3,IF(J43="C",I43*2,IF(J43="D", I43*1,0))))</f>
        <v>30</v>
      </c>
      <c r="L43" s="10">
        <v>9</v>
      </c>
      <c r="M43" s="10">
        <f>IF(L43&lt;5,K43*1,IF(L43&lt;10,K43*1.5,IF(L43&lt;15,K43*2,IF(L43&lt;20,K43*2.5,IF(L43&lt;25,K43*3,IF(L43&lt;30,K43*3.5,IF(L43&gt;30,K43*4)))))))</f>
        <v>45</v>
      </c>
      <c r="N43" s="101">
        <v>45</v>
      </c>
    </row>
    <row r="44" spans="1:14" ht="15">
      <c r="A44" s="10">
        <v>17</v>
      </c>
      <c r="B44" s="125" t="s">
        <v>198</v>
      </c>
      <c r="C44" s="10" t="s">
        <v>199</v>
      </c>
      <c r="D44" s="10" t="s">
        <v>64</v>
      </c>
      <c r="E44" s="40" t="s">
        <v>40</v>
      </c>
      <c r="F44" s="55">
        <v>45039</v>
      </c>
      <c r="G44" s="10">
        <v>-90</v>
      </c>
      <c r="H44" s="127" t="s">
        <v>73</v>
      </c>
      <c r="I44" s="10">
        <f>IF(H44=1,50,IF(H44=2,40,IF(H44=3,30,IF(H44=4,25,IF(H44=5,20,IF(H44="NC",10,0))))))</f>
        <v>10</v>
      </c>
      <c r="J44" s="10" t="s">
        <v>41</v>
      </c>
      <c r="K44" s="10">
        <f>IF(J44="A",I44*5,IF(J44="B",I44*3,IF(J44="C",I44*2,IF(J44="D", I44*1,0))))</f>
        <v>30</v>
      </c>
      <c r="L44" s="10">
        <v>9</v>
      </c>
      <c r="M44" s="10">
        <f>IF(L44&lt;5,K44*1,IF(L44&lt;10,K44*1.5,IF(L44&lt;15,K44*2,IF(L44&lt;20,K44*2.5,IF(L44&lt;25,K44*3,IF(L44&lt;30,K44*3.5,IF(L44&gt;30,K44*4)))))))</f>
        <v>45</v>
      </c>
      <c r="N44" s="102">
        <v>45</v>
      </c>
    </row>
    <row r="45" spans="1:14" ht="15">
      <c r="A45" s="10"/>
      <c r="B45" s="21"/>
      <c r="C45" s="21"/>
      <c r="D45" s="21"/>
      <c r="E45" s="21"/>
      <c r="F45" s="22"/>
      <c r="G45" s="21"/>
      <c r="H45" s="21"/>
      <c r="I45" s="21">
        <f t="shared" ref="I29:I58" si="0">IF(H45=1,50,IF(H45=2,40,IF(H45=3,30,IF(H45=5,20,IF(H45="NC",10,0)))))</f>
        <v>0</v>
      </c>
      <c r="J45" s="21"/>
      <c r="K45" s="21">
        <f t="shared" ref="K29:K58" si="1">IF(J45="A",I45*5,IF(J45="B",I45*3,IF(J45="C",I45*2,IF(J45="D", I45*1,0))))</f>
        <v>0</v>
      </c>
      <c r="L45" s="21"/>
      <c r="M45" s="23">
        <f t="shared" ref="M29:M81" si="2">IF(L45&lt;5,K45*1,IF(L45&lt;10,K45*1.5,IF(L45&lt;15,K45*2,IF(L45&lt;20,K45*2.5,IF(L45&lt;25,K45*3,IF(L45&lt;30,K45*3.5,IF(L45&gt;30,K45*4)))))))</f>
        <v>0</v>
      </c>
      <c r="N45" s="102">
        <f t="shared" ref="N29:N81" si="3">SUMIFS(M45:M77,B45:B77,"Demiddele")</f>
        <v>0</v>
      </c>
    </row>
    <row r="46" spans="1:14" ht="15">
      <c r="A46" s="10"/>
      <c r="B46" s="21"/>
      <c r="C46" s="21"/>
      <c r="D46" s="21"/>
      <c r="E46" s="21"/>
      <c r="F46" s="22"/>
      <c r="G46" s="21"/>
      <c r="H46" s="21"/>
      <c r="I46" s="21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102">
        <f t="shared" si="3"/>
        <v>0</v>
      </c>
    </row>
    <row r="47" spans="1:14" ht="15">
      <c r="A47" s="10"/>
      <c r="B47" s="37"/>
      <c r="C47" s="37"/>
      <c r="D47" s="37"/>
      <c r="E47" s="21"/>
      <c r="F47" s="22"/>
      <c r="G47" s="21"/>
      <c r="H47" s="21"/>
      <c r="I47" s="21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102">
        <f t="shared" si="3"/>
        <v>0</v>
      </c>
    </row>
    <row r="48" spans="1:14" ht="15">
      <c r="A48" s="10"/>
      <c r="B48" s="21"/>
      <c r="C48" s="21"/>
      <c r="D48" s="21"/>
      <c r="E48" s="21"/>
      <c r="F48" s="22"/>
      <c r="G48" s="21"/>
      <c r="H48" s="21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102">
        <f t="shared" si="3"/>
        <v>0</v>
      </c>
    </row>
    <row r="49" spans="1:14" ht="15">
      <c r="A49" s="10"/>
      <c r="B49" s="21"/>
      <c r="C49" s="21"/>
      <c r="D49" s="21"/>
      <c r="E49" s="21"/>
      <c r="F49" s="22"/>
      <c r="G49" s="21"/>
      <c r="H49" s="21"/>
      <c r="I49" s="21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102">
        <f t="shared" si="3"/>
        <v>0</v>
      </c>
    </row>
    <row r="50" spans="1:14" ht="15">
      <c r="A50" s="10"/>
      <c r="B50" s="32"/>
      <c r="C50" s="32"/>
      <c r="D50" s="33"/>
      <c r="E50" s="21"/>
      <c r="F50" s="22"/>
      <c r="G50" s="21"/>
      <c r="H50" s="21"/>
      <c r="I50" s="23">
        <f t="shared" si="0"/>
        <v>0</v>
      </c>
      <c r="J50" s="21"/>
      <c r="K50" s="21">
        <f t="shared" si="1"/>
        <v>0</v>
      </c>
      <c r="L50" s="21"/>
      <c r="M50" s="23">
        <f t="shared" si="2"/>
        <v>0</v>
      </c>
      <c r="N50" s="101">
        <f t="shared" si="3"/>
        <v>0</v>
      </c>
    </row>
    <row r="51" spans="1:14" ht="15">
      <c r="A51" s="10"/>
      <c r="B51" s="31"/>
      <c r="C51" s="31"/>
      <c r="D51" s="39"/>
      <c r="E51" s="21"/>
      <c r="F51" s="22"/>
      <c r="G51" s="38"/>
      <c r="H51" s="21"/>
      <c r="I51" s="23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101">
        <f t="shared" si="3"/>
        <v>0</v>
      </c>
    </row>
    <row r="52" spans="1:14" ht="15">
      <c r="A52" s="10"/>
      <c r="B52" s="21"/>
      <c r="C52" s="21"/>
      <c r="D52" s="21"/>
      <c r="E52" s="21"/>
      <c r="F52" s="22"/>
      <c r="G52" s="21"/>
      <c r="H52" s="21"/>
      <c r="I52" s="21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102">
        <f t="shared" si="3"/>
        <v>0</v>
      </c>
    </row>
    <row r="53" spans="1:14" ht="15">
      <c r="A53" s="10"/>
      <c r="B53" s="21"/>
      <c r="C53" s="21"/>
      <c r="D53" s="21"/>
      <c r="E53" s="21"/>
      <c r="F53" s="22"/>
      <c r="G53" s="21"/>
      <c r="H53" s="21"/>
      <c r="I53" s="21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102">
        <f t="shared" si="3"/>
        <v>0</v>
      </c>
    </row>
    <row r="54" spans="1:14" ht="15">
      <c r="A54" s="10"/>
      <c r="B54" s="21"/>
      <c r="C54" s="21"/>
      <c r="D54" s="21"/>
      <c r="E54" s="21"/>
      <c r="F54" s="22"/>
      <c r="G54" s="21"/>
      <c r="H54" s="21"/>
      <c r="I54" s="21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102">
        <f t="shared" si="3"/>
        <v>0</v>
      </c>
    </row>
    <row r="55" spans="1:14" ht="15">
      <c r="A55" s="10"/>
      <c r="B55" s="21"/>
      <c r="C55" s="21"/>
      <c r="D55" s="21"/>
      <c r="E55" s="21"/>
      <c r="F55" s="22"/>
      <c r="G55" s="21"/>
      <c r="H55" s="21"/>
      <c r="I55" s="21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102">
        <f t="shared" si="3"/>
        <v>0</v>
      </c>
    </row>
    <row r="56" spans="1:14" ht="15">
      <c r="A56" s="10"/>
      <c r="B56" s="38"/>
      <c r="C56" s="38"/>
      <c r="D56" s="38"/>
      <c r="E56" s="21"/>
      <c r="F56" s="22"/>
      <c r="G56" s="21"/>
      <c r="H56" s="21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102">
        <f t="shared" si="3"/>
        <v>0</v>
      </c>
    </row>
    <row r="57" spans="1:14" ht="15">
      <c r="A57" s="10"/>
      <c r="B57" s="21"/>
      <c r="C57" s="21"/>
      <c r="D57" s="21"/>
      <c r="E57" s="21"/>
      <c r="F57" s="22"/>
      <c r="G57" s="21"/>
      <c r="H57" s="21"/>
      <c r="I57" s="21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102">
        <f t="shared" si="3"/>
        <v>0</v>
      </c>
    </row>
    <row r="58" spans="1:14" ht="15">
      <c r="A58" s="10"/>
      <c r="B58" s="40"/>
      <c r="C58" s="40"/>
      <c r="D58" s="40"/>
      <c r="E58" s="21"/>
      <c r="F58" s="22"/>
      <c r="G58" s="40"/>
      <c r="H58" s="21"/>
      <c r="I58" s="23">
        <f t="shared" si="0"/>
        <v>0</v>
      </c>
      <c r="J58" s="21"/>
      <c r="K58" s="21">
        <f t="shared" si="1"/>
        <v>0</v>
      </c>
      <c r="L58" s="21"/>
      <c r="M58" s="23">
        <f t="shared" si="2"/>
        <v>0</v>
      </c>
      <c r="N58" s="101">
        <f t="shared" si="3"/>
        <v>0</v>
      </c>
    </row>
    <row r="59" spans="1:14" ht="15">
      <c r="A59" s="10"/>
      <c r="B59" s="37"/>
      <c r="C59" s="37"/>
      <c r="D59" s="37"/>
      <c r="E59" s="21"/>
      <c r="F59" s="22"/>
      <c r="G59" s="37"/>
      <c r="H59" s="21"/>
      <c r="I59" s="23">
        <f t="shared" ref="I59:I81" si="4">IF(H59=1,50,IF(H59=2,40,IF(H59=3,30,IF(H59=5,20,IF(H59="NC",10,0)))))</f>
        <v>0</v>
      </c>
      <c r="J59" s="21"/>
      <c r="K59" s="21">
        <f t="shared" ref="K59:K81" si="5">IF(J59="A",I59*5,IF(J59="B",I59*3,IF(J59="C",I59*2,IF(J59="D", I59*1,0))))</f>
        <v>0</v>
      </c>
      <c r="L59" s="21"/>
      <c r="M59" s="23">
        <f t="shared" si="2"/>
        <v>0</v>
      </c>
      <c r="N59" s="101">
        <f t="shared" si="3"/>
        <v>0</v>
      </c>
    </row>
    <row r="60" spans="1:14" ht="15">
      <c r="A60" s="10"/>
      <c r="B60" s="21"/>
      <c r="C60" s="21"/>
      <c r="D60" s="21"/>
      <c r="E60" s="21"/>
      <c r="F60" s="22"/>
      <c r="G60" s="21"/>
      <c r="H60" s="21"/>
      <c r="I60" s="21">
        <f t="shared" si="4"/>
        <v>0</v>
      </c>
      <c r="J60" s="21"/>
      <c r="K60" s="21">
        <f t="shared" si="5"/>
        <v>0</v>
      </c>
      <c r="L60" s="21"/>
      <c r="M60" s="23">
        <f t="shared" si="2"/>
        <v>0</v>
      </c>
      <c r="N60" s="102">
        <f t="shared" si="3"/>
        <v>0</v>
      </c>
    </row>
    <row r="61" spans="1:14" ht="15">
      <c r="A61" s="10"/>
      <c r="B61" s="21"/>
      <c r="C61" s="21"/>
      <c r="D61" s="21"/>
      <c r="E61" s="21"/>
      <c r="F61" s="22"/>
      <c r="G61" s="21"/>
      <c r="H61" s="21"/>
      <c r="I61" s="21">
        <f t="shared" si="4"/>
        <v>0</v>
      </c>
      <c r="J61" s="21"/>
      <c r="K61" s="21">
        <f t="shared" si="5"/>
        <v>0</v>
      </c>
      <c r="L61" s="21"/>
      <c r="M61" s="23">
        <f t="shared" si="2"/>
        <v>0</v>
      </c>
      <c r="N61" s="102">
        <f t="shared" si="3"/>
        <v>0</v>
      </c>
    </row>
    <row r="62" spans="1:14" ht="15">
      <c r="A62" s="10"/>
      <c r="B62" s="37"/>
      <c r="C62" s="37"/>
      <c r="D62" s="37"/>
      <c r="E62" s="21"/>
      <c r="F62" s="22"/>
      <c r="G62" s="21"/>
      <c r="H62" s="21"/>
      <c r="I62" s="21">
        <f t="shared" si="4"/>
        <v>0</v>
      </c>
      <c r="J62" s="21"/>
      <c r="K62" s="21">
        <f t="shared" si="5"/>
        <v>0</v>
      </c>
      <c r="L62" s="21"/>
      <c r="M62" s="23">
        <f t="shared" si="2"/>
        <v>0</v>
      </c>
      <c r="N62" s="102">
        <f t="shared" si="3"/>
        <v>0</v>
      </c>
    </row>
    <row r="63" spans="1:14" ht="15">
      <c r="A63" s="10"/>
      <c r="B63" s="21"/>
      <c r="C63" s="21"/>
      <c r="D63" s="21"/>
      <c r="E63" s="21"/>
      <c r="F63" s="22"/>
      <c r="G63" s="21"/>
      <c r="H63" s="21"/>
      <c r="I63" s="21">
        <f t="shared" si="4"/>
        <v>0</v>
      </c>
      <c r="J63" s="21"/>
      <c r="K63" s="21">
        <f t="shared" si="5"/>
        <v>0</v>
      </c>
      <c r="L63" s="21"/>
      <c r="M63" s="23">
        <f t="shared" si="2"/>
        <v>0</v>
      </c>
      <c r="N63" s="102">
        <f t="shared" si="3"/>
        <v>0</v>
      </c>
    </row>
    <row r="64" spans="1:14" ht="15">
      <c r="A64" s="10"/>
      <c r="B64" s="38"/>
      <c r="C64" s="38"/>
      <c r="D64" s="38"/>
      <c r="E64" s="21"/>
      <c r="F64" s="22"/>
      <c r="G64" s="21"/>
      <c r="H64" s="21"/>
      <c r="I64" s="21">
        <f t="shared" si="4"/>
        <v>0</v>
      </c>
      <c r="J64" s="21"/>
      <c r="K64" s="21">
        <f t="shared" si="5"/>
        <v>0</v>
      </c>
      <c r="L64" s="21"/>
      <c r="M64" s="23">
        <f t="shared" si="2"/>
        <v>0</v>
      </c>
      <c r="N64" s="102">
        <f t="shared" si="3"/>
        <v>0</v>
      </c>
    </row>
    <row r="65" spans="1:14" ht="15">
      <c r="A65" s="10"/>
      <c r="B65" s="21"/>
      <c r="C65" s="21"/>
      <c r="D65" s="21"/>
      <c r="E65" s="21"/>
      <c r="F65" s="22"/>
      <c r="G65" s="21"/>
      <c r="H65" s="21"/>
      <c r="I65" s="23">
        <f t="shared" si="4"/>
        <v>0</v>
      </c>
      <c r="J65" s="21"/>
      <c r="K65" s="21">
        <f t="shared" si="5"/>
        <v>0</v>
      </c>
      <c r="L65" s="21"/>
      <c r="M65" s="23">
        <f t="shared" si="2"/>
        <v>0</v>
      </c>
      <c r="N65" s="102">
        <f t="shared" si="3"/>
        <v>0</v>
      </c>
    </row>
    <row r="66" spans="1:14" ht="15">
      <c r="A66" s="10"/>
      <c r="B66" s="38"/>
      <c r="C66" s="38"/>
      <c r="D66" s="37"/>
      <c r="E66" s="21"/>
      <c r="F66" s="22"/>
      <c r="G66" s="21"/>
      <c r="H66" s="21"/>
      <c r="I66" s="21">
        <f t="shared" si="4"/>
        <v>0</v>
      </c>
      <c r="J66" s="21"/>
      <c r="K66" s="21">
        <f t="shared" si="5"/>
        <v>0</v>
      </c>
      <c r="L66" s="21"/>
      <c r="M66" s="23">
        <f t="shared" si="2"/>
        <v>0</v>
      </c>
      <c r="N66" s="102">
        <f t="shared" si="3"/>
        <v>0</v>
      </c>
    </row>
    <row r="67" spans="1:14" ht="15">
      <c r="A67" s="10"/>
      <c r="B67" s="21"/>
      <c r="C67" s="21"/>
      <c r="D67" s="21"/>
      <c r="E67" s="21"/>
      <c r="F67" s="22"/>
      <c r="G67" s="21"/>
      <c r="H67" s="21"/>
      <c r="I67" s="23">
        <f t="shared" si="4"/>
        <v>0</v>
      </c>
      <c r="J67" s="21"/>
      <c r="K67" s="21">
        <f t="shared" si="5"/>
        <v>0</v>
      </c>
      <c r="L67" s="21"/>
      <c r="M67" s="23">
        <f t="shared" si="2"/>
        <v>0</v>
      </c>
      <c r="N67" s="102">
        <f t="shared" si="3"/>
        <v>0</v>
      </c>
    </row>
    <row r="68" spans="1:14" ht="15">
      <c r="A68" s="10"/>
      <c r="B68" s="21"/>
      <c r="C68" s="21"/>
      <c r="D68" s="21"/>
      <c r="E68" s="21"/>
      <c r="F68" s="22"/>
      <c r="G68" s="21"/>
      <c r="H68" s="21"/>
      <c r="I68" s="23">
        <f t="shared" si="4"/>
        <v>0</v>
      </c>
      <c r="J68" s="21"/>
      <c r="K68" s="21">
        <f t="shared" si="5"/>
        <v>0</v>
      </c>
      <c r="L68" s="21"/>
      <c r="M68" s="23">
        <f t="shared" si="2"/>
        <v>0</v>
      </c>
      <c r="N68" s="102">
        <f t="shared" si="3"/>
        <v>0</v>
      </c>
    </row>
    <row r="69" spans="1:14" ht="15">
      <c r="A69" s="10"/>
      <c r="B69" s="21"/>
      <c r="C69" s="21"/>
      <c r="D69" s="21"/>
      <c r="E69" s="21"/>
      <c r="F69" s="22"/>
      <c r="G69" s="21"/>
      <c r="H69" s="21"/>
      <c r="I69" s="23">
        <f t="shared" si="4"/>
        <v>0</v>
      </c>
      <c r="J69" s="21"/>
      <c r="K69" s="21">
        <f t="shared" si="5"/>
        <v>0</v>
      </c>
      <c r="L69" s="21"/>
      <c r="M69" s="23">
        <f t="shared" si="2"/>
        <v>0</v>
      </c>
      <c r="N69" s="102">
        <f t="shared" si="3"/>
        <v>0</v>
      </c>
    </row>
    <row r="70" spans="1:14" ht="15">
      <c r="A70" s="10"/>
      <c r="B70" s="21"/>
      <c r="C70" s="21"/>
      <c r="D70" s="21"/>
      <c r="E70" s="21"/>
      <c r="F70" s="22"/>
      <c r="G70" s="21"/>
      <c r="H70" s="21"/>
      <c r="I70" s="23">
        <f t="shared" si="4"/>
        <v>0</v>
      </c>
      <c r="J70" s="21"/>
      <c r="K70" s="21">
        <f t="shared" si="5"/>
        <v>0</v>
      </c>
      <c r="L70" s="21"/>
      <c r="M70" s="23">
        <f t="shared" si="2"/>
        <v>0</v>
      </c>
      <c r="N70" s="102">
        <f t="shared" si="3"/>
        <v>0</v>
      </c>
    </row>
    <row r="71" spans="1:14" s="28" customFormat="1" ht="15">
      <c r="A71" s="29"/>
      <c r="B71" s="21"/>
      <c r="C71" s="21"/>
      <c r="D71" s="21"/>
      <c r="E71" s="21"/>
      <c r="F71" s="21"/>
      <c r="G71" s="21"/>
      <c r="H71" s="21"/>
      <c r="I71" s="21">
        <f t="shared" si="4"/>
        <v>0</v>
      </c>
      <c r="J71" s="21"/>
      <c r="K71" s="21">
        <f t="shared" si="5"/>
        <v>0</v>
      </c>
      <c r="L71" s="21"/>
      <c r="M71" s="23">
        <f t="shared" si="2"/>
        <v>0</v>
      </c>
      <c r="N71" s="102">
        <f t="shared" si="3"/>
        <v>0</v>
      </c>
    </row>
    <row r="72" spans="1:14" s="28" customFormat="1" ht="15">
      <c r="A72" s="10"/>
      <c r="B72" s="21"/>
      <c r="C72" s="21"/>
      <c r="D72" s="21"/>
      <c r="E72" s="21"/>
      <c r="F72" s="21"/>
      <c r="G72" s="21"/>
      <c r="H72" s="21"/>
      <c r="I72" s="21">
        <f t="shared" si="4"/>
        <v>0</v>
      </c>
      <c r="J72" s="21"/>
      <c r="K72" s="21">
        <f t="shared" si="5"/>
        <v>0</v>
      </c>
      <c r="L72" s="21"/>
      <c r="M72" s="23">
        <f t="shared" si="2"/>
        <v>0</v>
      </c>
      <c r="N72" s="102">
        <f t="shared" si="3"/>
        <v>0</v>
      </c>
    </row>
    <row r="73" spans="1:14" s="28" customFormat="1" ht="15">
      <c r="A73" s="10"/>
      <c r="B73" s="21"/>
      <c r="C73" s="21"/>
      <c r="D73" s="21"/>
      <c r="E73" s="21"/>
      <c r="F73" s="21"/>
      <c r="G73" s="21"/>
      <c r="H73" s="21"/>
      <c r="I73" s="21">
        <f t="shared" si="4"/>
        <v>0</v>
      </c>
      <c r="J73" s="21"/>
      <c r="K73" s="21">
        <f t="shared" si="5"/>
        <v>0</v>
      </c>
      <c r="L73" s="21"/>
      <c r="M73" s="23">
        <f t="shared" si="2"/>
        <v>0</v>
      </c>
      <c r="N73" s="102">
        <f t="shared" si="3"/>
        <v>0</v>
      </c>
    </row>
    <row r="74" spans="1:14" s="28" customFormat="1" ht="15">
      <c r="A74" s="10"/>
      <c r="B74" s="21"/>
      <c r="C74" s="21"/>
      <c r="D74" s="21"/>
      <c r="E74" s="21"/>
      <c r="F74" s="21"/>
      <c r="G74" s="21"/>
      <c r="H74" s="21"/>
      <c r="I74" s="21">
        <f t="shared" si="4"/>
        <v>0</v>
      </c>
      <c r="J74" s="21"/>
      <c r="K74" s="21">
        <f t="shared" si="5"/>
        <v>0</v>
      </c>
      <c r="L74" s="21"/>
      <c r="M74" s="23">
        <f t="shared" si="2"/>
        <v>0</v>
      </c>
      <c r="N74" s="102">
        <f t="shared" si="3"/>
        <v>0</v>
      </c>
    </row>
    <row r="75" spans="1:14" s="28" customFormat="1" ht="15">
      <c r="A75" s="10"/>
      <c r="B75" s="21"/>
      <c r="C75" s="21"/>
      <c r="D75" s="21"/>
      <c r="E75" s="21"/>
      <c r="F75" s="21"/>
      <c r="G75" s="21"/>
      <c r="H75" s="21"/>
      <c r="I75" s="21">
        <f t="shared" si="4"/>
        <v>0</v>
      </c>
      <c r="J75" s="21"/>
      <c r="K75" s="21">
        <f t="shared" si="5"/>
        <v>0</v>
      </c>
      <c r="L75" s="21"/>
      <c r="M75" s="23">
        <f t="shared" si="2"/>
        <v>0</v>
      </c>
      <c r="N75" s="102">
        <f t="shared" si="3"/>
        <v>0</v>
      </c>
    </row>
    <row r="76" spans="1:14" ht="15">
      <c r="A76" s="10"/>
      <c r="B76" s="21"/>
      <c r="C76" s="21"/>
      <c r="D76" s="21"/>
      <c r="E76" s="21"/>
      <c r="F76" s="21"/>
      <c r="G76" s="21"/>
      <c r="H76" s="21"/>
      <c r="I76" s="21">
        <f t="shared" si="4"/>
        <v>0</v>
      </c>
      <c r="J76" s="21"/>
      <c r="K76" s="21">
        <f t="shared" si="5"/>
        <v>0</v>
      </c>
      <c r="L76" s="21"/>
      <c r="M76" s="23">
        <f t="shared" si="2"/>
        <v>0</v>
      </c>
      <c r="N76" s="102">
        <f t="shared" si="3"/>
        <v>0</v>
      </c>
    </row>
    <row r="77" spans="1:14" ht="15">
      <c r="A77" s="10"/>
      <c r="B77" s="21"/>
      <c r="C77" s="21"/>
      <c r="D77" s="21"/>
      <c r="E77" s="21"/>
      <c r="F77" s="21"/>
      <c r="G77" s="21"/>
      <c r="H77" s="21"/>
      <c r="I77" s="21">
        <f t="shared" si="4"/>
        <v>0</v>
      </c>
      <c r="J77" s="21"/>
      <c r="K77" s="21">
        <f t="shared" si="5"/>
        <v>0</v>
      </c>
      <c r="L77" s="21"/>
      <c r="M77" s="23">
        <f t="shared" si="2"/>
        <v>0</v>
      </c>
      <c r="N77" s="102">
        <f t="shared" si="3"/>
        <v>0</v>
      </c>
    </row>
    <row r="78" spans="1:14" ht="15">
      <c r="A78" s="10"/>
      <c r="B78" s="21"/>
      <c r="C78" s="21"/>
      <c r="D78" s="21"/>
      <c r="E78" s="21"/>
      <c r="F78" s="21"/>
      <c r="G78" s="21"/>
      <c r="H78" s="21"/>
      <c r="I78" s="21">
        <f t="shared" si="4"/>
        <v>0</v>
      </c>
      <c r="J78" s="21"/>
      <c r="K78" s="21">
        <f t="shared" si="5"/>
        <v>0</v>
      </c>
      <c r="L78" s="21"/>
      <c r="M78" s="23">
        <f t="shared" si="2"/>
        <v>0</v>
      </c>
      <c r="N78" s="102">
        <f t="shared" si="3"/>
        <v>0</v>
      </c>
    </row>
    <row r="79" spans="1:14" ht="15">
      <c r="A79" s="10"/>
      <c r="B79" s="21"/>
      <c r="C79" s="21"/>
      <c r="D79" s="21"/>
      <c r="E79" s="21"/>
      <c r="F79" s="21"/>
      <c r="G79" s="21"/>
      <c r="H79" s="21"/>
      <c r="I79" s="21">
        <f t="shared" si="4"/>
        <v>0</v>
      </c>
      <c r="J79" s="21"/>
      <c r="K79" s="21">
        <f t="shared" si="5"/>
        <v>0</v>
      </c>
      <c r="L79" s="21"/>
      <c r="M79" s="23">
        <f t="shared" si="2"/>
        <v>0</v>
      </c>
      <c r="N79" s="102">
        <f t="shared" si="3"/>
        <v>0</v>
      </c>
    </row>
    <row r="80" spans="1:14" ht="15">
      <c r="A80" s="10"/>
      <c r="B80" s="21"/>
      <c r="C80" s="21"/>
      <c r="D80" s="21"/>
      <c r="E80" s="21"/>
      <c r="F80" s="21"/>
      <c r="G80" s="21"/>
      <c r="H80" s="21"/>
      <c r="I80" s="21">
        <f t="shared" si="4"/>
        <v>0</v>
      </c>
      <c r="J80" s="21"/>
      <c r="K80" s="21">
        <f t="shared" si="5"/>
        <v>0</v>
      </c>
      <c r="L80" s="21"/>
      <c r="M80" s="23">
        <f t="shared" si="2"/>
        <v>0</v>
      </c>
      <c r="N80" s="102">
        <f t="shared" si="3"/>
        <v>0</v>
      </c>
    </row>
    <row r="81" spans="2:14" ht="15">
      <c r="B81" s="21"/>
      <c r="C81" s="21"/>
      <c r="D81" s="21"/>
      <c r="E81" s="21"/>
      <c r="F81" s="21"/>
      <c r="G81" s="21"/>
      <c r="H81" s="21"/>
      <c r="I81" s="21">
        <f t="shared" si="4"/>
        <v>0</v>
      </c>
      <c r="J81" s="21"/>
      <c r="K81" s="21">
        <f t="shared" si="5"/>
        <v>0</v>
      </c>
      <c r="L81" s="21"/>
      <c r="M81" s="23">
        <f t="shared" si="2"/>
        <v>0</v>
      </c>
      <c r="N81" s="102">
        <f t="shared" si="3"/>
        <v>0</v>
      </c>
    </row>
    <row r="82" spans="2:14" ht="15">
      <c r="F82" s="30"/>
    </row>
    <row r="83" spans="2:14" ht="15">
      <c r="F83" s="30"/>
    </row>
    <row r="84" spans="2:14" ht="15">
      <c r="M84" s="97">
        <f t="shared" ref="M84" si="6">IF(L84&lt;5,K84*1,IF(L84&lt;10,K84*1.5,IF(L84&lt;15,K84*2,IF(L84&lt;20,K84*2.5,IF(L84&lt;25,K84*3,IF(L84&lt;30,K84*3.5,IF(L84&gt;30,K84*4)))))))</f>
        <v>0</v>
      </c>
    </row>
  </sheetData>
  <sortState xmlns:xlrd2="http://schemas.microsoft.com/office/spreadsheetml/2017/richdata2" ref="B26:N44">
    <sortCondition descending="1" ref="N26:N44"/>
    <sortCondition ref="B26:B44"/>
    <sortCondition ref="F26:F44"/>
  </sortState>
  <mergeCells count="1">
    <mergeCell ref="H24:M2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0"/>
  <sheetViews>
    <sheetView topLeftCell="A23" workbookViewId="0">
      <selection activeCell="A42" sqref="A42"/>
    </sheetView>
  </sheetViews>
  <sheetFormatPr defaultColWidth="11.42578125" defaultRowHeight="14.45"/>
  <cols>
    <col min="2" max="2" width="13.28515625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1.85546875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6:8" ht="61.1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18"/>
      <c r="B24" s="18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18"/>
      <c r="B25" s="13" t="s">
        <v>23</v>
      </c>
      <c r="C25" s="13" t="s">
        <v>24</v>
      </c>
      <c r="D25" s="13" t="s">
        <v>25</v>
      </c>
      <c r="E25" s="13" t="s">
        <v>22</v>
      </c>
      <c r="F25" s="13" t="s">
        <v>26</v>
      </c>
      <c r="G25" s="13" t="s">
        <v>27</v>
      </c>
      <c r="H25" s="11" t="s">
        <v>28</v>
      </c>
      <c r="I25" s="11" t="s">
        <v>29</v>
      </c>
      <c r="J25" s="11" t="s">
        <v>30</v>
      </c>
      <c r="K25" s="11" t="s">
        <v>31</v>
      </c>
      <c r="L25" s="11" t="s">
        <v>32</v>
      </c>
      <c r="M25" s="104" t="s">
        <v>33</v>
      </c>
      <c r="N25" s="99"/>
    </row>
    <row r="26" spans="1:14" ht="15">
      <c r="A26" s="10">
        <v>1</v>
      </c>
      <c r="B26" s="82" t="s">
        <v>34</v>
      </c>
      <c r="C26" s="43" t="s">
        <v>35</v>
      </c>
      <c r="D26" s="44" t="s">
        <v>36</v>
      </c>
      <c r="E26" s="41" t="s">
        <v>212</v>
      </c>
      <c r="F26" s="51">
        <v>44947</v>
      </c>
      <c r="G26" s="59" t="s">
        <v>38</v>
      </c>
      <c r="H26" s="41">
        <v>1</v>
      </c>
      <c r="I26" s="48">
        <f>IF(H26=1,50,IF(H26=2,40,IF(H26=3,30,IF(H26=4,25,IF(H26=5,20,IF(H26="NC",10,0))))))</f>
        <v>50</v>
      </c>
      <c r="J26" s="41" t="s">
        <v>39</v>
      </c>
      <c r="K26" s="41">
        <f>IF(J26="A",I26*5,IF(J26="B",I26*3,IF(J26="C",I26*2,IF(J26="D", I26*1,0))))</f>
        <v>250</v>
      </c>
      <c r="L26" s="41">
        <v>10</v>
      </c>
      <c r="M26" s="52">
        <f>IF(L26&lt;5,K26*1,IF(L26&lt;10,K26*1.5,IF(L26&lt;15,K26*2,IF(L26&lt;20,K26*2.5,IF(L26&lt;25,K26*3,IF(L26&lt;30,K26*3.5,IF(L26&gt;30,K26*4)))))))</f>
        <v>500</v>
      </c>
      <c r="N26" s="100">
        <v>725</v>
      </c>
    </row>
    <row r="27" spans="1:14" ht="15">
      <c r="A27" s="10"/>
      <c r="B27" s="130" t="s">
        <v>34</v>
      </c>
      <c r="C27" s="131" t="s">
        <v>35</v>
      </c>
      <c r="D27" s="26" t="s">
        <v>36</v>
      </c>
      <c r="E27" s="47" t="s">
        <v>40</v>
      </c>
      <c r="F27" s="113">
        <v>45039</v>
      </c>
      <c r="G27" s="26">
        <v>-90</v>
      </c>
      <c r="H27" s="26">
        <v>1</v>
      </c>
      <c r="I27" s="26">
        <f>IF(H27=1,50,IF(H27=2,40,IF(H27=3,30,IF(H27=4,25,IF(H27=5,20,IF(H27="NC",10,0))))))</f>
        <v>50</v>
      </c>
      <c r="J27" s="26" t="s">
        <v>41</v>
      </c>
      <c r="K27" s="26">
        <f>IF(J27="A",I27*5,IF(J27="B",I27*3,IF(J27="C",I27*2,IF(J27="D", I27*1,0))))</f>
        <v>150</v>
      </c>
      <c r="L27" s="26">
        <v>9</v>
      </c>
      <c r="M27" s="129">
        <f>IF(L27&lt;5,K27*1,IF(L27&lt;10,K27*1.5,IF(L27&lt;15,K27*2,IF(L27&lt;20,K27*2.5,IF(L27&lt;25,K27*3,IF(L27&lt;30,K27*3.5,IF(L27&gt;30,K27*4)))))))</f>
        <v>225</v>
      </c>
      <c r="N27" s="133">
        <v>725</v>
      </c>
    </row>
    <row r="28" spans="1:14" ht="15">
      <c r="A28" s="10">
        <v>2</v>
      </c>
      <c r="B28" s="84" t="s">
        <v>44</v>
      </c>
      <c r="C28" s="40" t="s">
        <v>45</v>
      </c>
      <c r="D28" s="40" t="s">
        <v>36</v>
      </c>
      <c r="E28" s="41" t="s">
        <v>212</v>
      </c>
      <c r="F28" s="51">
        <v>44947</v>
      </c>
      <c r="G28" s="58" t="s">
        <v>46</v>
      </c>
      <c r="H28" s="40">
        <v>3</v>
      </c>
      <c r="I28" s="21">
        <f>IF(H28=1,50,IF(H28=2,40,IF(H28=3,30,IF(H28=4,25,IF(H28=5,20,IF(H28="NC",10,0))))))</f>
        <v>30</v>
      </c>
      <c r="J28" s="21" t="s">
        <v>39</v>
      </c>
      <c r="K28" s="21">
        <f>IF(J28="A",I28*5,IF(J28="B",I28*3,IF(J28="C",I28*2,IF(J28="D", I28*1,0))))</f>
        <v>150</v>
      </c>
      <c r="L28" s="21">
        <v>21</v>
      </c>
      <c r="M28" s="23">
        <f>IF(L28&lt;5,K28*1,IF(L28&lt;10,K28*1.5,IF(L28&lt;15,K28*2,IF(L28&lt;20,K28*2.5,IF(L28&lt;25,K28*3,IF(L28&lt;30,K28*3.5,IF(L28&gt;30,K28*4)))))))</f>
        <v>450</v>
      </c>
      <c r="N28" s="101">
        <v>675</v>
      </c>
    </row>
    <row r="29" spans="1:14" ht="15">
      <c r="A29" s="10"/>
      <c r="B29" s="114" t="s">
        <v>44</v>
      </c>
      <c r="C29" s="115" t="s">
        <v>45</v>
      </c>
      <c r="D29" s="40" t="s">
        <v>36</v>
      </c>
      <c r="E29" s="47" t="s">
        <v>40</v>
      </c>
      <c r="F29" s="113">
        <v>45039</v>
      </c>
      <c r="G29" s="40">
        <v>-81</v>
      </c>
      <c r="H29" s="40">
        <v>1</v>
      </c>
      <c r="I29" s="21">
        <f>IF(H29=1,50,IF(H29=2,40,IF(H29=3,30,IF(H29=4,25,IF(H29=5,20,IF(H29="NC",10,0))))))</f>
        <v>50</v>
      </c>
      <c r="J29" s="21" t="s">
        <v>41</v>
      </c>
      <c r="K29" s="21">
        <f>IF(J29="A",I29*5,IF(J29="B",I29*3,IF(J29="C",I29*2,IF(J29="D", I29*1,0))))</f>
        <v>150</v>
      </c>
      <c r="L29" s="21">
        <v>7</v>
      </c>
      <c r="M29" s="23">
        <f>IF(L29&lt;5,K29*1,IF(L29&lt;10,K29*1.5,IF(L29&lt;15,K29*2,IF(L29&lt;20,K29*2.5,IF(L29&lt;25,K29*3,IF(L29&lt;30,K29*3.5,IF(L29&gt;30,K29*4)))))))</f>
        <v>225</v>
      </c>
      <c r="N29" s="121">
        <v>675</v>
      </c>
    </row>
    <row r="30" spans="1:14" ht="15">
      <c r="A30" s="10">
        <v>3</v>
      </c>
      <c r="B30" s="84" t="s">
        <v>65</v>
      </c>
      <c r="C30" s="40" t="s">
        <v>66</v>
      </c>
      <c r="D30" s="40" t="s">
        <v>36</v>
      </c>
      <c r="E30" s="41" t="s">
        <v>212</v>
      </c>
      <c r="F30" s="51">
        <v>44947</v>
      </c>
      <c r="G30" s="58" t="s">
        <v>67</v>
      </c>
      <c r="H30" s="40">
        <v>1</v>
      </c>
      <c r="I30" s="21">
        <f>IF(H30=1,50,IF(H30=2,40,IF(H30=3,30,IF(H30=4,25,IF(H30=5,20,IF(H30="NC",10,0))))))</f>
        <v>50</v>
      </c>
      <c r="J30" s="21" t="s">
        <v>39</v>
      </c>
      <c r="K30" s="21">
        <f>IF(J30="A",I30*5,IF(J30="B",I30*3,IF(J30="C",I30*2,IF(J30="D", I30*1,0))))</f>
        <v>250</v>
      </c>
      <c r="L30" s="21">
        <v>6</v>
      </c>
      <c r="M30" s="23">
        <f>IF(L30&lt;5,K30*1,IF(L30&lt;10,K30*1.5,IF(L30&lt;15,K30*2,IF(L30&lt;20,K30*2.5,IF(L30&lt;25,K30*3,IF(L30&lt;30,K30*3.5,IF(L30&gt;30,K30*4)))))))</f>
        <v>375</v>
      </c>
      <c r="N30" s="101">
        <v>555</v>
      </c>
    </row>
    <row r="31" spans="1:14" ht="15">
      <c r="A31" s="10"/>
      <c r="B31" s="132" t="s">
        <v>65</v>
      </c>
      <c r="C31" s="126" t="s">
        <v>66</v>
      </c>
      <c r="D31" s="10" t="s">
        <v>36</v>
      </c>
      <c r="E31" s="40" t="s">
        <v>40</v>
      </c>
      <c r="F31" s="55">
        <v>45039</v>
      </c>
      <c r="G31" s="10">
        <v>-100</v>
      </c>
      <c r="H31" s="10">
        <v>2</v>
      </c>
      <c r="I31" s="10">
        <f>IF(H31=1,50,IF(H31=2,40,IF(H31=3,30,IF(H31=4,25,IF(H31=5,20,IF(H31="NC",10,0))))))</f>
        <v>40</v>
      </c>
      <c r="J31" s="10" t="s">
        <v>41</v>
      </c>
      <c r="K31" s="10">
        <f>IF(J31="A",I31*5,IF(J31="B",I31*3,IF(J31="C",I31*2,IF(J31="D", I31*1,0))))</f>
        <v>120</v>
      </c>
      <c r="L31" s="10">
        <v>7</v>
      </c>
      <c r="M31" s="10">
        <f>IF(L31&lt;5,K31*1,IF(L31&lt;10,K31*1.5,IF(L31&lt;15,K31*2,IF(L31&lt;20,K31*2.5,IF(L31&lt;25,K31*3,IF(L31&lt;30,K31*3.5,IF(L31&gt;30,K31*4)))))))</f>
        <v>180</v>
      </c>
      <c r="N31" s="121">
        <v>555</v>
      </c>
    </row>
    <row r="32" spans="1:14" ht="15">
      <c r="A32" s="10">
        <v>4</v>
      </c>
      <c r="B32" s="84" t="s">
        <v>89</v>
      </c>
      <c r="C32" s="40" t="s">
        <v>90</v>
      </c>
      <c r="D32" s="40" t="s">
        <v>36</v>
      </c>
      <c r="E32" s="21" t="s">
        <v>212</v>
      </c>
      <c r="F32" s="22">
        <v>44947</v>
      </c>
      <c r="G32" s="58" t="s">
        <v>91</v>
      </c>
      <c r="H32" s="56" t="s">
        <v>76</v>
      </c>
      <c r="I32" s="21">
        <v>10</v>
      </c>
      <c r="J32" s="21" t="s">
        <v>39</v>
      </c>
      <c r="K32" s="21">
        <f>IF(J32="A",I32*5,IF(J32="B",I32*3,IF(J32="C",I32*2,IF(J32="D", I32*1,0))))</f>
        <v>50</v>
      </c>
      <c r="L32" s="21">
        <v>11</v>
      </c>
      <c r="M32" s="23">
        <f>IF(L32&lt;5,K32*1,IF(L32&lt;10,K32*1.5,IF(L32&lt;15,K32*2,IF(L32&lt;20,K32*2.5,IF(L32&lt;25,K32*3,IF(L32&lt;30,K32*3.5,IF(L32&gt;30,K32*4)))))))</f>
        <v>100</v>
      </c>
      <c r="N32" s="102">
        <v>325</v>
      </c>
    </row>
    <row r="33" spans="1:14" ht="15">
      <c r="A33" s="10"/>
      <c r="B33" s="114" t="s">
        <v>89</v>
      </c>
      <c r="C33" s="115" t="s">
        <v>90</v>
      </c>
      <c r="D33" s="40" t="s">
        <v>36</v>
      </c>
      <c r="E33" s="40" t="s">
        <v>40</v>
      </c>
      <c r="F33" s="55">
        <v>45039</v>
      </c>
      <c r="G33" s="40">
        <v>-73</v>
      </c>
      <c r="H33" s="40">
        <v>1</v>
      </c>
      <c r="I33" s="23">
        <f>IF(H33=1,50,IF(H33=2,40,IF(H33=3,30,IF(H33=4,25,IF(H33=5,20,IF(H33="NC",10,0))))))</f>
        <v>50</v>
      </c>
      <c r="J33" s="21" t="s">
        <v>41</v>
      </c>
      <c r="K33" s="21">
        <f>IF(J33="A",I33*5,IF(J33="B",I33*3,IF(J33="C",I33*2,IF(J33="D", I33*1,0))))</f>
        <v>150</v>
      </c>
      <c r="L33" s="21">
        <v>6</v>
      </c>
      <c r="M33" s="23">
        <f>IF(L33&lt;5,K33*1,IF(L33&lt;10,K33*1.5,IF(L33&lt;15,K33*2,IF(L33&lt;20,K33*2.5,IF(L33&lt;25,K33*3,IF(L33&lt;30,K33*3.5,IF(L33&gt;30,K33*4)))))))</f>
        <v>225</v>
      </c>
      <c r="N33" s="121">
        <v>325</v>
      </c>
    </row>
    <row r="34" spans="1:14" ht="15">
      <c r="A34" s="10">
        <v>5</v>
      </c>
      <c r="B34" s="84" t="s">
        <v>121</v>
      </c>
      <c r="C34" s="40" t="s">
        <v>122</v>
      </c>
      <c r="D34" s="40" t="s">
        <v>36</v>
      </c>
      <c r="E34" s="40" t="s">
        <v>40</v>
      </c>
      <c r="F34" s="55">
        <v>45039</v>
      </c>
      <c r="G34" s="40">
        <v>-81</v>
      </c>
      <c r="H34" s="40">
        <v>2</v>
      </c>
      <c r="I34" s="21">
        <f>IF(H34=1,50,IF(H34=2,40,IF(H34=3,30,IF(H34=4,25,IF(H34=5,20,IF(H34="NC",10,0))))))</f>
        <v>40</v>
      </c>
      <c r="J34" s="21" t="s">
        <v>41</v>
      </c>
      <c r="K34" s="21">
        <f>IF(J34="A",I34*5,IF(J34="B",I34*3,IF(J34="C",I34*2,IF(J34="D", I34*1,0))))</f>
        <v>120</v>
      </c>
      <c r="L34" s="21">
        <v>7</v>
      </c>
      <c r="M34" s="23">
        <f>IF(L34&lt;5,K34*1,IF(L34&lt;10,K34*1.5,IF(L34&lt;15,K34*2,IF(L34&lt;20,K34*2.5,IF(L34&lt;25,K34*3,IF(L34&lt;30,K34*3.5,IF(L34&gt;30,K34*4)))))))</f>
        <v>180</v>
      </c>
      <c r="N34" s="102">
        <v>180</v>
      </c>
    </row>
    <row r="35" spans="1:14" ht="15">
      <c r="A35" s="10">
        <v>6</v>
      </c>
      <c r="B35" s="84" t="s">
        <v>107</v>
      </c>
      <c r="C35" s="40" t="s">
        <v>108</v>
      </c>
      <c r="D35" s="40" t="s">
        <v>36</v>
      </c>
      <c r="E35" s="21" t="s">
        <v>212</v>
      </c>
      <c r="F35" s="22">
        <v>44947</v>
      </c>
      <c r="G35" s="58" t="s">
        <v>46</v>
      </c>
      <c r="H35" s="56" t="s">
        <v>73</v>
      </c>
      <c r="I35" s="23">
        <f>IF(H35=1,50,IF(H35=2,40,IF(H35=3,30,IF(H35=4,25,IF(H35=5,20,IF(H35="NC",10,0))))))</f>
        <v>10</v>
      </c>
      <c r="J35" s="21" t="s">
        <v>39</v>
      </c>
      <c r="K35" s="21">
        <f>IF(J35="A",I35*5,IF(J35="B",I35*3,IF(J35="C",I35*2,IF(J35="D", I35*1,0))))</f>
        <v>50</v>
      </c>
      <c r="L35" s="21">
        <v>21</v>
      </c>
      <c r="M35" s="23">
        <f>IF(L35&lt;5,K35*1,IF(L35&lt;10,K35*1.5,IF(L35&lt;15,K35*2,IF(L35&lt;20,K35*2.5,IF(L35&lt;25,K35*3,IF(L35&lt;30,K35*3.5,IF(L35&gt;30,K35*4)))))))</f>
        <v>150</v>
      </c>
      <c r="N35" s="102">
        <v>150</v>
      </c>
    </row>
    <row r="36" spans="1:14" ht="15">
      <c r="A36" s="10">
        <v>7</v>
      </c>
      <c r="B36" s="84" t="s">
        <v>146</v>
      </c>
      <c r="C36" s="40" t="s">
        <v>147</v>
      </c>
      <c r="D36" s="40" t="s">
        <v>36</v>
      </c>
      <c r="E36" s="40" t="s">
        <v>40</v>
      </c>
      <c r="F36" s="55">
        <v>45039</v>
      </c>
      <c r="G36" s="40">
        <v>-66</v>
      </c>
      <c r="H36" s="40">
        <v>3</v>
      </c>
      <c r="I36" s="23">
        <f>IF(H36=1,50,IF(H36=2,40,IF(H36=3,30,IF(H36=4,25,IF(H36=5,20,IF(H36="NC",10,0))))))</f>
        <v>30</v>
      </c>
      <c r="J36" s="21" t="s">
        <v>41</v>
      </c>
      <c r="K36" s="21">
        <f>IF(J36="A",I36*5,IF(J36="B",I36*3,IF(J36="C",I36*2,IF(J36="D", I36*1,0))))</f>
        <v>90</v>
      </c>
      <c r="L36" s="21">
        <v>6</v>
      </c>
      <c r="M36" s="23">
        <f>IF(L36&lt;5,K36*1,IF(L36&lt;10,K36*1.5,IF(L36&lt;15,K36*2,IF(L36&lt;20,K36*2.5,IF(L36&lt;25,K36*3,IF(L36&lt;30,K36*3.5,IF(L36&gt;30,K36*4)))))))</f>
        <v>135</v>
      </c>
      <c r="N36" s="102">
        <v>135</v>
      </c>
    </row>
    <row r="37" spans="1:14" ht="15">
      <c r="A37" s="10">
        <v>7</v>
      </c>
      <c r="B37" s="125" t="s">
        <v>149</v>
      </c>
      <c r="C37" s="10" t="s">
        <v>150</v>
      </c>
      <c r="D37" s="10" t="s">
        <v>36</v>
      </c>
      <c r="E37" s="40" t="s">
        <v>40</v>
      </c>
      <c r="F37" s="55">
        <v>45039</v>
      </c>
      <c r="G37" s="10">
        <v>-90</v>
      </c>
      <c r="H37" s="10">
        <v>3</v>
      </c>
      <c r="I37" s="10">
        <f>IF(H37=1,50,IF(H37=2,40,IF(H37=3,30,IF(H37=4,25,IF(H37=5,20,IF(H37="NC",10,0))))))</f>
        <v>30</v>
      </c>
      <c r="J37" s="10" t="s">
        <v>41</v>
      </c>
      <c r="K37" s="10">
        <f>IF(J37="A",I37*5,IF(J37="B",I37*3,IF(J37="C",I37*2,IF(J37="D", I37*1,0))))</f>
        <v>90</v>
      </c>
      <c r="L37" s="10">
        <v>9</v>
      </c>
      <c r="M37" s="10">
        <f>IF(L37&lt;5,K37*1,IF(L37&lt;10,K37*1.5,IF(L37&lt;15,K37*2,IF(L37&lt;20,K37*2.5,IF(L37&lt;25,K37*3,IF(L37&lt;30,K37*3.5,IF(L37&gt;30,K37*4)))))))</f>
        <v>135</v>
      </c>
      <c r="N37" s="102">
        <v>135</v>
      </c>
    </row>
    <row r="38" spans="1:14" ht="15">
      <c r="A38" s="10">
        <v>7</v>
      </c>
      <c r="B38" s="125" t="s">
        <v>160</v>
      </c>
      <c r="C38" s="10" t="s">
        <v>161</v>
      </c>
      <c r="D38" s="10" t="s">
        <v>36</v>
      </c>
      <c r="E38" s="40" t="s">
        <v>40</v>
      </c>
      <c r="F38" s="55">
        <v>45039</v>
      </c>
      <c r="G38" s="10">
        <v>-100</v>
      </c>
      <c r="H38" s="10">
        <v>3</v>
      </c>
      <c r="I38" s="10">
        <f>IF(H38=1,50,IF(H38=2,40,IF(H38=3,30,IF(H38=4,25,IF(H38=5,20,IF(H38="NC",10,0))))))</f>
        <v>30</v>
      </c>
      <c r="J38" s="10" t="s">
        <v>41</v>
      </c>
      <c r="K38" s="10">
        <f>IF(J38="A",I38*5,IF(J38="B",I38*3,IF(J38="C",I38*2,IF(J38="D", I38*1,0))))</f>
        <v>90</v>
      </c>
      <c r="L38" s="10">
        <v>7</v>
      </c>
      <c r="M38" s="10">
        <f>IF(L38&lt;5,K38*1,IF(L38&lt;10,K38*1.5,IF(L38&lt;15,K38*2,IF(L38&lt;20,K38*2.5,IF(L38&lt;25,K38*3,IF(L38&lt;30,K38*3.5,IF(L38&gt;30,K38*4)))))))</f>
        <v>135</v>
      </c>
      <c r="N38" s="102">
        <v>135</v>
      </c>
    </row>
    <row r="39" spans="1:14" ht="15">
      <c r="A39" s="10">
        <v>10</v>
      </c>
      <c r="B39" s="84" t="s">
        <v>178</v>
      </c>
      <c r="C39" s="40" t="s">
        <v>179</v>
      </c>
      <c r="D39" s="40" t="s">
        <v>36</v>
      </c>
      <c r="E39" s="40" t="s">
        <v>40</v>
      </c>
      <c r="F39" s="55">
        <v>45039</v>
      </c>
      <c r="G39" s="40">
        <v>-66</v>
      </c>
      <c r="H39" s="40">
        <v>3</v>
      </c>
      <c r="I39" s="23">
        <f>IF(H39=1,50,IF(H39=2,40,IF(H39=3,30,IF(H39=4,25,IF(H39=5,20,IF(H39="NC",10,0))))))</f>
        <v>30</v>
      </c>
      <c r="J39" s="21" t="s">
        <v>41</v>
      </c>
      <c r="K39" s="21">
        <f>IF(J39="A",I39*5,IF(J39="B",I39*3,IF(J39="C",I39*2,IF(J39="D", I39*1,0))))</f>
        <v>90</v>
      </c>
      <c r="L39" s="21">
        <v>3</v>
      </c>
      <c r="M39" s="23">
        <f>IF(L39&lt;5,K39*1,IF(L39&lt;10,K39*1.5,IF(L39&lt;15,K39*2,IF(L39&lt;20,K39*2.5,IF(L39&lt;25,K39*3,IF(L39&lt;30,K39*3.5,IF(L39&gt;30,K39*4)))))))</f>
        <v>90</v>
      </c>
      <c r="N39" s="102">
        <v>90</v>
      </c>
    </row>
    <row r="40" spans="1:14" ht="15">
      <c r="A40" s="10">
        <v>11</v>
      </c>
      <c r="B40" s="84" t="s">
        <v>204</v>
      </c>
      <c r="C40" s="40" t="s">
        <v>205</v>
      </c>
      <c r="D40" s="40" t="s">
        <v>36</v>
      </c>
      <c r="E40" s="40" t="s">
        <v>40</v>
      </c>
      <c r="F40" s="55">
        <v>45039</v>
      </c>
      <c r="G40" s="40">
        <v>-73</v>
      </c>
      <c r="H40" s="56" t="s">
        <v>73</v>
      </c>
      <c r="I40" s="21">
        <f>IF(H40=1,50,IF(H40=2,40,IF(H40=3,30,IF(H40=4,25,IF(H40=5,20,IF(H40="NC",10,0))))))</f>
        <v>10</v>
      </c>
      <c r="J40" s="21" t="s">
        <v>41</v>
      </c>
      <c r="K40" s="21">
        <f>IF(J40="A",I40*5,IF(J40="B",I40*3,IF(J40="C",I40*2,IF(J40="D", I40*1,0))))</f>
        <v>30</v>
      </c>
      <c r="L40" s="21">
        <v>6</v>
      </c>
      <c r="M40" s="23">
        <f>IF(L40&lt;5,K40*1,IF(L40&lt;10,K40*1.5,IF(L40&lt;15,K40*2,IF(L40&lt;20,K40*2.5,IF(L40&lt;25,K40*3,IF(L40&lt;30,K40*3.5,IF(L40&gt;30,K40*4)))))))</f>
        <v>45</v>
      </c>
      <c r="N40" s="101">
        <v>45</v>
      </c>
    </row>
    <row r="41" spans="1:14" ht="15">
      <c r="A41" s="10">
        <v>12</v>
      </c>
      <c r="B41" s="83" t="s">
        <v>202</v>
      </c>
      <c r="C41" s="47" t="s">
        <v>84</v>
      </c>
      <c r="D41" s="47" t="s">
        <v>36</v>
      </c>
      <c r="E41" s="40" t="s">
        <v>40</v>
      </c>
      <c r="F41" s="55">
        <v>45039</v>
      </c>
      <c r="G41" s="47">
        <v>-73</v>
      </c>
      <c r="H41" s="128" t="s">
        <v>73</v>
      </c>
      <c r="I41" s="48">
        <f>IF(H41=1,50,IF(H41=2,40,IF(H41=3,30,IF(H41=4,25,IF(H41=5,20,IF(H41="NC",10,0))))))</f>
        <v>10</v>
      </c>
      <c r="J41" s="41" t="s">
        <v>41</v>
      </c>
      <c r="K41" s="41">
        <f>IF(J41="A",I41*5,IF(J41="B",I41*3,IF(J41="C",I41*2,IF(J41="D", I41*1,0))))</f>
        <v>30</v>
      </c>
      <c r="L41" s="41">
        <v>6</v>
      </c>
      <c r="M41" s="48">
        <f>IF(L41&lt;5,K41*1,IF(L41&lt;10,K41*1.5,IF(L41&lt;15,K41*2,IF(L41&lt;20,K41*2.5,IF(L41&lt;25,K41*3,IF(L41&lt;30,K41*3.5,IF(L41&gt;30,K41*4)))))))</f>
        <v>45</v>
      </c>
      <c r="N41" s="101">
        <v>40</v>
      </c>
    </row>
    <row r="42" spans="1:14">
      <c r="A42" s="10"/>
      <c r="B42" s="21"/>
      <c r="C42" s="21"/>
      <c r="D42" s="21"/>
      <c r="E42" s="21"/>
      <c r="F42" s="22"/>
      <c r="G42" s="21"/>
      <c r="H42" s="21"/>
      <c r="I42" s="21">
        <f t="shared" ref="I42:I56" si="0">IF(H42=1,50,IF(H42=2,40,IF(H42=3,30,IF(H42=5,20,IF(H42="NC",10,0)))))</f>
        <v>0</v>
      </c>
      <c r="J42" s="21"/>
      <c r="K42" s="21">
        <f t="shared" ref="K42:K56" si="1">IF(J42="A",I42*5,IF(J42="B",I42*3,IF(J42="C",I42*2,IF(J42="D", I42*1,0))))</f>
        <v>0</v>
      </c>
      <c r="L42" s="21"/>
      <c r="M42" s="23">
        <f t="shared" ref="M42:M77" si="2">IF(L42&lt;5,K42*1,IF(L42&lt;10,K42*1.5,IF(L42&lt;15,K42*2,IF(L42&lt;20,K42*2.5,IF(L42&lt;25,K42*3,IF(L42&lt;30,K42*3.5,IF(L42&gt;30,K42*4)))))))</f>
        <v>0</v>
      </c>
      <c r="N42" s="102">
        <f t="shared" ref="N42:N77" si="3">SUMIFS(M42:M73,B42:B73,"Couvreur")</f>
        <v>0</v>
      </c>
    </row>
    <row r="43" spans="1:14">
      <c r="A43" s="10"/>
      <c r="B43" s="37"/>
      <c r="C43" s="37"/>
      <c r="D43" s="37"/>
      <c r="E43" s="21"/>
      <c r="F43" s="22"/>
      <c r="G43" s="21"/>
      <c r="H43" s="21"/>
      <c r="I43" s="21">
        <f t="shared" si="0"/>
        <v>0</v>
      </c>
      <c r="J43" s="21"/>
      <c r="K43" s="21">
        <f t="shared" si="1"/>
        <v>0</v>
      </c>
      <c r="L43" s="21"/>
      <c r="M43" s="23">
        <f t="shared" si="2"/>
        <v>0</v>
      </c>
      <c r="N43" s="102">
        <f t="shared" si="3"/>
        <v>0</v>
      </c>
    </row>
    <row r="44" spans="1:14">
      <c r="A44" s="10"/>
      <c r="B44" s="21"/>
      <c r="C44" s="21"/>
      <c r="D44" s="21"/>
      <c r="E44" s="21"/>
      <c r="F44" s="22"/>
      <c r="G44" s="21"/>
      <c r="H44" s="21"/>
      <c r="I44" s="21">
        <f t="shared" si="0"/>
        <v>0</v>
      </c>
      <c r="J44" s="21"/>
      <c r="K44" s="21">
        <f t="shared" si="1"/>
        <v>0</v>
      </c>
      <c r="L44" s="21"/>
      <c r="M44" s="23">
        <f t="shared" si="2"/>
        <v>0</v>
      </c>
      <c r="N44" s="102">
        <f t="shared" si="3"/>
        <v>0</v>
      </c>
    </row>
    <row r="45" spans="1:14">
      <c r="A45" s="10"/>
      <c r="B45" s="21"/>
      <c r="C45" s="21"/>
      <c r="D45" s="21"/>
      <c r="E45" s="21"/>
      <c r="F45" s="22"/>
      <c r="G45" s="21"/>
      <c r="H45" s="21"/>
      <c r="I45" s="21">
        <f t="shared" si="0"/>
        <v>0</v>
      </c>
      <c r="J45" s="21"/>
      <c r="K45" s="21">
        <f t="shared" si="1"/>
        <v>0</v>
      </c>
      <c r="L45" s="21"/>
      <c r="M45" s="23">
        <f t="shared" si="2"/>
        <v>0</v>
      </c>
      <c r="N45" s="102">
        <f t="shared" si="3"/>
        <v>0</v>
      </c>
    </row>
    <row r="46" spans="1:14">
      <c r="A46" s="10"/>
      <c r="B46" s="32"/>
      <c r="C46" s="32"/>
      <c r="D46" s="33"/>
      <c r="E46" s="21"/>
      <c r="F46" s="22"/>
      <c r="G46" s="21"/>
      <c r="H46" s="21"/>
      <c r="I46" s="23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101">
        <f t="shared" si="3"/>
        <v>0</v>
      </c>
    </row>
    <row r="47" spans="1:14">
      <c r="A47" s="10"/>
      <c r="B47" s="31"/>
      <c r="C47" s="31"/>
      <c r="D47" s="39"/>
      <c r="E47" s="21"/>
      <c r="F47" s="22"/>
      <c r="G47" s="38"/>
      <c r="H47" s="21"/>
      <c r="I47" s="23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101">
        <f t="shared" si="3"/>
        <v>0</v>
      </c>
    </row>
    <row r="48" spans="1:14">
      <c r="A48" s="10"/>
      <c r="B48" s="21"/>
      <c r="C48" s="21"/>
      <c r="D48" s="21"/>
      <c r="E48" s="21"/>
      <c r="F48" s="22"/>
      <c r="G48" s="21"/>
      <c r="H48" s="21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102">
        <f t="shared" si="3"/>
        <v>0</v>
      </c>
    </row>
    <row r="49" spans="1:14">
      <c r="A49" s="10"/>
      <c r="B49" s="21"/>
      <c r="C49" s="21"/>
      <c r="D49" s="21"/>
      <c r="E49" s="21"/>
      <c r="F49" s="22"/>
      <c r="G49" s="21"/>
      <c r="H49" s="21"/>
      <c r="I49" s="21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102">
        <f t="shared" si="3"/>
        <v>0</v>
      </c>
    </row>
    <row r="50" spans="1:14">
      <c r="A50" s="10"/>
      <c r="B50" s="21"/>
      <c r="C50" s="21"/>
      <c r="D50" s="21"/>
      <c r="E50" s="21"/>
      <c r="F50" s="22"/>
      <c r="G50" s="21"/>
      <c r="H50" s="21"/>
      <c r="I50" s="21">
        <f t="shared" si="0"/>
        <v>0</v>
      </c>
      <c r="J50" s="21"/>
      <c r="K50" s="21">
        <f t="shared" si="1"/>
        <v>0</v>
      </c>
      <c r="L50" s="21"/>
      <c r="M50" s="23">
        <f t="shared" si="2"/>
        <v>0</v>
      </c>
      <c r="N50" s="102">
        <f t="shared" si="3"/>
        <v>0</v>
      </c>
    </row>
    <row r="51" spans="1:14">
      <c r="A51" s="10"/>
      <c r="B51" s="21"/>
      <c r="C51" s="21"/>
      <c r="D51" s="21"/>
      <c r="E51" s="21"/>
      <c r="F51" s="22"/>
      <c r="G51" s="21"/>
      <c r="H51" s="21"/>
      <c r="I51" s="21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102">
        <f t="shared" si="3"/>
        <v>0</v>
      </c>
    </row>
    <row r="52" spans="1:14">
      <c r="A52" s="10"/>
      <c r="B52" s="38"/>
      <c r="C52" s="38"/>
      <c r="D52" s="38"/>
      <c r="E52" s="21"/>
      <c r="F52" s="22"/>
      <c r="G52" s="21"/>
      <c r="H52" s="21"/>
      <c r="I52" s="21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102">
        <f t="shared" si="3"/>
        <v>0</v>
      </c>
    </row>
    <row r="53" spans="1:14">
      <c r="A53" s="10"/>
      <c r="B53" s="21"/>
      <c r="C53" s="21"/>
      <c r="D53" s="21"/>
      <c r="E53" s="21"/>
      <c r="F53" s="22"/>
      <c r="G53" s="21"/>
      <c r="H53" s="21"/>
      <c r="I53" s="21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102">
        <f t="shared" si="3"/>
        <v>0</v>
      </c>
    </row>
    <row r="54" spans="1:14">
      <c r="A54" s="10"/>
      <c r="B54" s="40"/>
      <c r="C54" s="40"/>
      <c r="D54" s="40"/>
      <c r="E54" s="21"/>
      <c r="F54" s="22"/>
      <c r="G54" s="40"/>
      <c r="H54" s="21"/>
      <c r="I54" s="23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101">
        <f t="shared" si="3"/>
        <v>0</v>
      </c>
    </row>
    <row r="55" spans="1:14">
      <c r="A55" s="10"/>
      <c r="B55" s="37"/>
      <c r="C55" s="37"/>
      <c r="D55" s="37"/>
      <c r="E55" s="21"/>
      <c r="F55" s="22"/>
      <c r="G55" s="37"/>
      <c r="H55" s="21"/>
      <c r="I55" s="23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101">
        <f t="shared" si="3"/>
        <v>0</v>
      </c>
    </row>
    <row r="56" spans="1:14">
      <c r="A56" s="10"/>
      <c r="B56" s="21"/>
      <c r="C56" s="21"/>
      <c r="D56" s="21"/>
      <c r="E56" s="21"/>
      <c r="F56" s="22"/>
      <c r="G56" s="21"/>
      <c r="H56" s="21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102">
        <f t="shared" si="3"/>
        <v>0</v>
      </c>
    </row>
    <row r="57" spans="1:14">
      <c r="A57" s="10"/>
      <c r="B57" s="21"/>
      <c r="C57" s="21"/>
      <c r="D57" s="21"/>
      <c r="E57" s="21"/>
      <c r="F57" s="22"/>
      <c r="G57" s="21"/>
      <c r="H57" s="21"/>
      <c r="I57" s="21">
        <f t="shared" ref="I57:I77" si="4">IF(H57=1,50,IF(H57=2,40,IF(H57=3,30,IF(H57=5,20,IF(H57="NC",10,0)))))</f>
        <v>0</v>
      </c>
      <c r="J57" s="21"/>
      <c r="K57" s="21">
        <f t="shared" ref="K57:K77" si="5">IF(J57="A",I57*5,IF(J57="B",I57*3,IF(J57="C",I57*2,IF(J57="D", I57*1,0))))</f>
        <v>0</v>
      </c>
      <c r="L57" s="21"/>
      <c r="M57" s="23">
        <f t="shared" si="2"/>
        <v>0</v>
      </c>
      <c r="N57" s="102">
        <f t="shared" si="3"/>
        <v>0</v>
      </c>
    </row>
    <row r="58" spans="1:14">
      <c r="A58" s="10"/>
      <c r="B58" s="37"/>
      <c r="C58" s="37"/>
      <c r="D58" s="37"/>
      <c r="E58" s="21"/>
      <c r="F58" s="22"/>
      <c r="G58" s="21"/>
      <c r="H58" s="21"/>
      <c r="I58" s="21">
        <f t="shared" si="4"/>
        <v>0</v>
      </c>
      <c r="J58" s="21"/>
      <c r="K58" s="21">
        <f t="shared" si="5"/>
        <v>0</v>
      </c>
      <c r="L58" s="21"/>
      <c r="M58" s="23">
        <f t="shared" si="2"/>
        <v>0</v>
      </c>
      <c r="N58" s="102">
        <f t="shared" si="3"/>
        <v>0</v>
      </c>
    </row>
    <row r="59" spans="1:14">
      <c r="A59" s="10"/>
      <c r="B59" s="21"/>
      <c r="C59" s="21"/>
      <c r="D59" s="21"/>
      <c r="E59" s="21"/>
      <c r="F59" s="22"/>
      <c r="G59" s="21"/>
      <c r="H59" s="21"/>
      <c r="I59" s="21">
        <f t="shared" si="4"/>
        <v>0</v>
      </c>
      <c r="J59" s="21"/>
      <c r="K59" s="21">
        <f t="shared" si="5"/>
        <v>0</v>
      </c>
      <c r="L59" s="21"/>
      <c r="M59" s="23">
        <f t="shared" si="2"/>
        <v>0</v>
      </c>
      <c r="N59" s="102">
        <f t="shared" si="3"/>
        <v>0</v>
      </c>
    </row>
    <row r="60" spans="1:14">
      <c r="A60" s="10"/>
      <c r="B60" s="38"/>
      <c r="C60" s="38"/>
      <c r="D60" s="38"/>
      <c r="E60" s="21"/>
      <c r="F60" s="22"/>
      <c r="G60" s="21"/>
      <c r="H60" s="21"/>
      <c r="I60" s="21">
        <f t="shared" si="4"/>
        <v>0</v>
      </c>
      <c r="J60" s="21"/>
      <c r="K60" s="21">
        <f t="shared" si="5"/>
        <v>0</v>
      </c>
      <c r="L60" s="21"/>
      <c r="M60" s="23">
        <f t="shared" si="2"/>
        <v>0</v>
      </c>
      <c r="N60" s="102">
        <f t="shared" si="3"/>
        <v>0</v>
      </c>
    </row>
    <row r="61" spans="1:14">
      <c r="A61" s="10"/>
      <c r="B61" s="21"/>
      <c r="C61" s="21"/>
      <c r="D61" s="21"/>
      <c r="E61" s="21"/>
      <c r="F61" s="22"/>
      <c r="G61" s="21"/>
      <c r="H61" s="21"/>
      <c r="I61" s="23">
        <f t="shared" si="4"/>
        <v>0</v>
      </c>
      <c r="J61" s="21"/>
      <c r="K61" s="21">
        <f t="shared" si="5"/>
        <v>0</v>
      </c>
      <c r="L61" s="21"/>
      <c r="M61" s="23">
        <f t="shared" si="2"/>
        <v>0</v>
      </c>
      <c r="N61" s="102">
        <f t="shared" si="3"/>
        <v>0</v>
      </c>
    </row>
    <row r="62" spans="1:14">
      <c r="A62" s="10"/>
      <c r="B62" s="38"/>
      <c r="C62" s="38"/>
      <c r="D62" s="37"/>
      <c r="E62" s="21"/>
      <c r="F62" s="22"/>
      <c r="G62" s="21"/>
      <c r="H62" s="21"/>
      <c r="I62" s="21">
        <f t="shared" si="4"/>
        <v>0</v>
      </c>
      <c r="J62" s="21"/>
      <c r="K62" s="21">
        <f t="shared" si="5"/>
        <v>0</v>
      </c>
      <c r="L62" s="21"/>
      <c r="M62" s="23">
        <f t="shared" si="2"/>
        <v>0</v>
      </c>
      <c r="N62" s="102">
        <f t="shared" si="3"/>
        <v>0</v>
      </c>
    </row>
    <row r="63" spans="1:14">
      <c r="A63" s="10"/>
      <c r="B63" s="21"/>
      <c r="C63" s="21"/>
      <c r="D63" s="21"/>
      <c r="E63" s="21"/>
      <c r="F63" s="22"/>
      <c r="G63" s="21"/>
      <c r="H63" s="21"/>
      <c r="I63" s="23">
        <f t="shared" si="4"/>
        <v>0</v>
      </c>
      <c r="J63" s="21"/>
      <c r="K63" s="21">
        <f t="shared" si="5"/>
        <v>0</v>
      </c>
      <c r="L63" s="21"/>
      <c r="M63" s="23">
        <f t="shared" si="2"/>
        <v>0</v>
      </c>
      <c r="N63" s="102">
        <f t="shared" si="3"/>
        <v>0</v>
      </c>
    </row>
    <row r="64" spans="1:14">
      <c r="A64" s="10"/>
      <c r="B64" s="21"/>
      <c r="C64" s="21"/>
      <c r="D64" s="21"/>
      <c r="E64" s="21"/>
      <c r="F64" s="22"/>
      <c r="G64" s="21"/>
      <c r="H64" s="21"/>
      <c r="I64" s="23">
        <f t="shared" si="4"/>
        <v>0</v>
      </c>
      <c r="J64" s="21"/>
      <c r="K64" s="21">
        <f t="shared" si="5"/>
        <v>0</v>
      </c>
      <c r="L64" s="21"/>
      <c r="M64" s="23">
        <f t="shared" si="2"/>
        <v>0</v>
      </c>
      <c r="N64" s="102">
        <f t="shared" si="3"/>
        <v>0</v>
      </c>
    </row>
    <row r="65" spans="1:14">
      <c r="A65" s="10"/>
      <c r="B65" s="21"/>
      <c r="C65" s="21"/>
      <c r="D65" s="21"/>
      <c r="E65" s="21"/>
      <c r="F65" s="22"/>
      <c r="G65" s="21"/>
      <c r="H65" s="21"/>
      <c r="I65" s="23">
        <f t="shared" si="4"/>
        <v>0</v>
      </c>
      <c r="J65" s="21"/>
      <c r="K65" s="21">
        <f t="shared" si="5"/>
        <v>0</v>
      </c>
      <c r="L65" s="21"/>
      <c r="M65" s="23">
        <f t="shared" si="2"/>
        <v>0</v>
      </c>
      <c r="N65" s="102">
        <f t="shared" si="3"/>
        <v>0</v>
      </c>
    </row>
    <row r="66" spans="1:14">
      <c r="A66" s="10"/>
      <c r="B66" s="21"/>
      <c r="C66" s="21"/>
      <c r="D66" s="21"/>
      <c r="E66" s="21"/>
      <c r="F66" s="22"/>
      <c r="G66" s="21"/>
      <c r="H66" s="21"/>
      <c r="I66" s="23">
        <f t="shared" si="4"/>
        <v>0</v>
      </c>
      <c r="J66" s="21"/>
      <c r="K66" s="21">
        <f t="shared" si="5"/>
        <v>0</v>
      </c>
      <c r="L66" s="21"/>
      <c r="M66" s="23">
        <f t="shared" si="2"/>
        <v>0</v>
      </c>
      <c r="N66" s="102">
        <f t="shared" si="3"/>
        <v>0</v>
      </c>
    </row>
    <row r="67" spans="1:14">
      <c r="A67" s="10"/>
      <c r="B67" s="21"/>
      <c r="C67" s="21"/>
      <c r="D67" s="21"/>
      <c r="E67" s="21"/>
      <c r="F67" s="21"/>
      <c r="G67" s="21"/>
      <c r="H67" s="21"/>
      <c r="I67" s="21">
        <f t="shared" si="4"/>
        <v>0</v>
      </c>
      <c r="J67" s="21"/>
      <c r="K67" s="21">
        <f t="shared" si="5"/>
        <v>0</v>
      </c>
      <c r="L67" s="21"/>
      <c r="M67" s="23">
        <f t="shared" si="2"/>
        <v>0</v>
      </c>
      <c r="N67" s="102">
        <f t="shared" si="3"/>
        <v>0</v>
      </c>
    </row>
    <row r="68" spans="1:14">
      <c r="A68" s="10"/>
      <c r="B68" s="21"/>
      <c r="C68" s="21"/>
      <c r="D68" s="21"/>
      <c r="E68" s="21"/>
      <c r="F68" s="21"/>
      <c r="G68" s="21"/>
      <c r="H68" s="21"/>
      <c r="I68" s="21">
        <f t="shared" si="4"/>
        <v>0</v>
      </c>
      <c r="J68" s="21"/>
      <c r="K68" s="21">
        <f t="shared" si="5"/>
        <v>0</v>
      </c>
      <c r="L68" s="21"/>
      <c r="M68" s="23">
        <f t="shared" si="2"/>
        <v>0</v>
      </c>
      <c r="N68" s="102">
        <f t="shared" si="3"/>
        <v>0</v>
      </c>
    </row>
    <row r="69" spans="1:14">
      <c r="A69" s="10"/>
      <c r="B69" s="21"/>
      <c r="C69" s="21"/>
      <c r="D69" s="21"/>
      <c r="E69" s="21"/>
      <c r="F69" s="21"/>
      <c r="G69" s="21"/>
      <c r="H69" s="21"/>
      <c r="I69" s="21">
        <f t="shared" si="4"/>
        <v>0</v>
      </c>
      <c r="J69" s="21"/>
      <c r="K69" s="21">
        <f t="shared" si="5"/>
        <v>0</v>
      </c>
      <c r="L69" s="21"/>
      <c r="M69" s="23">
        <f t="shared" si="2"/>
        <v>0</v>
      </c>
      <c r="N69" s="102" t="s">
        <v>214</v>
      </c>
    </row>
    <row r="70" spans="1:14" s="28" customFormat="1">
      <c r="A70" s="10"/>
      <c r="B70" s="21"/>
      <c r="C70" s="21"/>
      <c r="D70" s="21"/>
      <c r="E70" s="21"/>
      <c r="F70" s="21"/>
      <c r="G70" s="21"/>
      <c r="H70" s="21"/>
      <c r="I70" s="21">
        <f t="shared" si="4"/>
        <v>0</v>
      </c>
      <c r="J70" s="21"/>
      <c r="K70" s="21">
        <f t="shared" si="5"/>
        <v>0</v>
      </c>
      <c r="L70" s="21"/>
      <c r="M70" s="23">
        <f t="shared" si="2"/>
        <v>0</v>
      </c>
      <c r="N70" s="102">
        <f t="shared" si="3"/>
        <v>0</v>
      </c>
    </row>
    <row r="71" spans="1:14" s="28" customFormat="1">
      <c r="A71" s="10"/>
      <c r="B71" s="21"/>
      <c r="C71" s="21"/>
      <c r="D71" s="21"/>
      <c r="E71" s="21"/>
      <c r="F71" s="21"/>
      <c r="G71" s="21"/>
      <c r="H71" s="21"/>
      <c r="I71" s="21">
        <f t="shared" si="4"/>
        <v>0</v>
      </c>
      <c r="J71" s="21"/>
      <c r="K71" s="21">
        <f t="shared" si="5"/>
        <v>0</v>
      </c>
      <c r="L71" s="21"/>
      <c r="M71" s="23">
        <f t="shared" si="2"/>
        <v>0</v>
      </c>
      <c r="N71" s="102">
        <f t="shared" si="3"/>
        <v>0</v>
      </c>
    </row>
    <row r="72" spans="1:14" s="28" customFormat="1">
      <c r="A72" s="10"/>
      <c r="B72" s="21"/>
      <c r="C72" s="21"/>
      <c r="D72" s="21"/>
      <c r="E72" s="21"/>
      <c r="F72" s="21"/>
      <c r="G72" s="21"/>
      <c r="H72" s="21"/>
      <c r="I72" s="21">
        <f t="shared" si="4"/>
        <v>0</v>
      </c>
      <c r="J72" s="21"/>
      <c r="K72" s="21">
        <f t="shared" si="5"/>
        <v>0</v>
      </c>
      <c r="L72" s="21"/>
      <c r="M72" s="23">
        <f t="shared" si="2"/>
        <v>0</v>
      </c>
      <c r="N72" s="102">
        <f t="shared" si="3"/>
        <v>0</v>
      </c>
    </row>
    <row r="73" spans="1:14" s="28" customFormat="1">
      <c r="A73" s="10"/>
      <c r="B73" s="21"/>
      <c r="C73" s="21"/>
      <c r="D73" s="21"/>
      <c r="E73" s="21"/>
      <c r="F73" s="21"/>
      <c r="G73" s="21"/>
      <c r="H73" s="21"/>
      <c r="I73" s="21">
        <f t="shared" si="4"/>
        <v>0</v>
      </c>
      <c r="J73" s="21"/>
      <c r="K73" s="21">
        <f t="shared" si="5"/>
        <v>0</v>
      </c>
      <c r="L73" s="21"/>
      <c r="M73" s="23">
        <f t="shared" si="2"/>
        <v>0</v>
      </c>
      <c r="N73" s="102">
        <f t="shared" si="3"/>
        <v>0</v>
      </c>
    </row>
    <row r="74" spans="1:14" s="28" customFormat="1">
      <c r="A74" s="29"/>
      <c r="B74" s="21"/>
      <c r="C74" s="21"/>
      <c r="D74" s="21"/>
      <c r="E74" s="21"/>
      <c r="F74" s="21"/>
      <c r="G74" s="21"/>
      <c r="H74" s="21"/>
      <c r="I74" s="21">
        <f t="shared" si="4"/>
        <v>0</v>
      </c>
      <c r="J74" s="21"/>
      <c r="K74" s="21">
        <f t="shared" si="5"/>
        <v>0</v>
      </c>
      <c r="L74" s="21"/>
      <c r="M74" s="23">
        <f t="shared" si="2"/>
        <v>0</v>
      </c>
      <c r="N74" s="102">
        <f t="shared" si="3"/>
        <v>0</v>
      </c>
    </row>
    <row r="75" spans="1:14">
      <c r="A75" s="10"/>
      <c r="B75" s="21"/>
      <c r="C75" s="21"/>
      <c r="D75" s="21"/>
      <c r="E75" s="21"/>
      <c r="F75" s="21"/>
      <c r="G75" s="21"/>
      <c r="H75" s="21"/>
      <c r="I75" s="21">
        <f t="shared" si="4"/>
        <v>0</v>
      </c>
      <c r="J75" s="21"/>
      <c r="K75" s="21">
        <f t="shared" si="5"/>
        <v>0</v>
      </c>
      <c r="L75" s="21"/>
      <c r="M75" s="23">
        <f t="shared" si="2"/>
        <v>0</v>
      </c>
      <c r="N75" s="102">
        <f t="shared" si="3"/>
        <v>0</v>
      </c>
    </row>
    <row r="76" spans="1:14">
      <c r="A76" s="10"/>
      <c r="B76" s="21"/>
      <c r="C76" s="21"/>
      <c r="D76" s="21"/>
      <c r="E76" s="21"/>
      <c r="F76" s="21"/>
      <c r="G76" s="21"/>
      <c r="H76" s="21"/>
      <c r="I76" s="21">
        <f t="shared" si="4"/>
        <v>0</v>
      </c>
      <c r="J76" s="21"/>
      <c r="K76" s="21">
        <f t="shared" si="5"/>
        <v>0</v>
      </c>
      <c r="L76" s="21"/>
      <c r="M76" s="23">
        <f t="shared" si="2"/>
        <v>0</v>
      </c>
      <c r="N76" s="102">
        <f t="shared" si="3"/>
        <v>0</v>
      </c>
    </row>
    <row r="77" spans="1:14">
      <c r="A77" s="10"/>
      <c r="B77" s="21"/>
      <c r="C77" s="21"/>
      <c r="D77" s="21"/>
      <c r="E77" s="21"/>
      <c r="F77" s="21"/>
      <c r="G77" s="21"/>
      <c r="H77" s="21"/>
      <c r="I77" s="21">
        <f t="shared" si="4"/>
        <v>0</v>
      </c>
      <c r="J77" s="21"/>
      <c r="K77" s="21">
        <f t="shared" si="5"/>
        <v>0</v>
      </c>
      <c r="L77" s="21"/>
      <c r="M77" s="23">
        <f t="shared" si="2"/>
        <v>0</v>
      </c>
      <c r="N77" s="102">
        <f t="shared" si="3"/>
        <v>0</v>
      </c>
    </row>
    <row r="78" spans="1:14">
      <c r="F78" s="30"/>
    </row>
    <row r="79" spans="1:14">
      <c r="F79" s="30"/>
    </row>
    <row r="80" spans="1:14">
      <c r="M80" s="97">
        <f t="shared" ref="M80" si="6">IF(L80&lt;5,K80*1,IF(L80&lt;10,K80*1.5,IF(L80&lt;15,K80*2,IF(L80&lt;20,K80*2.5,IF(L80&lt;25,K80*3,IF(L80&lt;30,K80*3.5,IF(L80&gt;30,K80*4)))))))</f>
        <v>0</v>
      </c>
    </row>
  </sheetData>
  <sortState xmlns:xlrd2="http://schemas.microsoft.com/office/spreadsheetml/2017/richdata2" ref="B26:N41">
    <sortCondition descending="1" ref="N26:N41"/>
    <sortCondition ref="B26:B41"/>
    <sortCondition ref="F26:F41"/>
  </sortState>
  <mergeCells count="1">
    <mergeCell ref="H24:M2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9"/>
  <sheetViews>
    <sheetView topLeftCell="A13" workbookViewId="0">
      <selection activeCell="A34" sqref="A34"/>
    </sheetView>
  </sheetViews>
  <sheetFormatPr defaultColWidth="11.42578125" defaultRowHeight="14.45"/>
  <cols>
    <col min="2" max="2" width="12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6:8" ht="61.1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18"/>
      <c r="B24" s="18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67"/>
      <c r="B25" s="68" t="s">
        <v>23</v>
      </c>
      <c r="C25" s="68" t="s">
        <v>24</v>
      </c>
      <c r="D25" s="68" t="s">
        <v>25</v>
      </c>
      <c r="E25" s="68" t="s">
        <v>22</v>
      </c>
      <c r="F25" s="68" t="s">
        <v>26</v>
      </c>
      <c r="G25" s="68" t="s">
        <v>27</v>
      </c>
      <c r="H25" s="69" t="s">
        <v>28</v>
      </c>
      <c r="I25" s="69" t="s">
        <v>29</v>
      </c>
      <c r="J25" s="69" t="s">
        <v>30</v>
      </c>
      <c r="K25" s="69" t="s">
        <v>31</v>
      </c>
      <c r="L25" s="69" t="s">
        <v>32</v>
      </c>
      <c r="M25" s="106" t="s">
        <v>33</v>
      </c>
      <c r="N25" s="107"/>
    </row>
    <row r="26" spans="1:14" ht="15">
      <c r="A26" s="62">
        <v>1</v>
      </c>
      <c r="B26" s="86" t="s">
        <v>112</v>
      </c>
      <c r="C26" s="32" t="s">
        <v>113</v>
      </c>
      <c r="D26" s="33" t="s">
        <v>72</v>
      </c>
      <c r="E26" s="41" t="s">
        <v>212</v>
      </c>
      <c r="F26" s="51">
        <v>44947</v>
      </c>
      <c r="G26" s="61" t="s">
        <v>46</v>
      </c>
      <c r="H26" s="50" t="s">
        <v>73</v>
      </c>
      <c r="I26" s="23">
        <f>IF(H26=1,50,IF(H26=2,40,IF(H26=3,30,IF(H26=4,25,IF(H26=5,20,IF(H26="NC",10,0))))))</f>
        <v>10</v>
      </c>
      <c r="J26" s="21" t="s">
        <v>39</v>
      </c>
      <c r="K26" s="21">
        <f>IF(J26="A",I26*5,IF(J26="B",I26*3,IF(J26="C",I26*2,IF(J26="D", I26*1,0))))</f>
        <v>50</v>
      </c>
      <c r="L26" s="21">
        <v>17</v>
      </c>
      <c r="M26" s="23">
        <f>IF(L26&lt;5,K26*1,IF(L26&lt;10,K26*1.5,IF(L26&lt;15,K26*2,IF(L26&lt;20,K26*2.5,IF(L26&lt;25,K26*3,IF(L26&lt;30,K26*3.5,IF(L26&gt;30,K26*4)))))))</f>
        <v>125</v>
      </c>
      <c r="N26" s="102">
        <v>238</v>
      </c>
    </row>
    <row r="27" spans="1:14" ht="15">
      <c r="A27" s="62"/>
      <c r="B27" s="118" t="s">
        <v>112</v>
      </c>
      <c r="C27" s="118" t="s">
        <v>113</v>
      </c>
      <c r="D27" s="79" t="s">
        <v>72</v>
      </c>
      <c r="E27" s="40" t="s">
        <v>40</v>
      </c>
      <c r="F27" s="55">
        <v>45039</v>
      </c>
      <c r="G27" s="79">
        <v>-81</v>
      </c>
      <c r="H27" s="79">
        <v>4</v>
      </c>
      <c r="I27" s="63">
        <f>IF(H27=1,50,IF(H27=2,40,IF(H27=3,30,IF(H27=4,25,IF(H27=5,20,IF(H27="NC",10,0))))))</f>
        <v>25</v>
      </c>
      <c r="J27" s="63" t="s">
        <v>41</v>
      </c>
      <c r="K27" s="63">
        <f>IF(J27="A",I27*5,IF(J27="B",I27*3,IF(J27="C",I27*2,IF(J27="D", I27*1,0))))</f>
        <v>75</v>
      </c>
      <c r="L27" s="63">
        <v>5</v>
      </c>
      <c r="M27" s="65">
        <f>IF(L27&lt;5,K27*1,IF(L27&lt;10,K27*1.5,IF(L27&lt;15,K27*2,IF(L27&lt;20,K27*2.5,IF(L27&lt;25,K27*3,IF(L27&lt;30,K27*3.5,IF(L27&gt;30,K27*4)))))))</f>
        <v>112.5</v>
      </c>
      <c r="N27" s="135">
        <v>238</v>
      </c>
    </row>
    <row r="28" spans="1:14" ht="15">
      <c r="A28" s="62">
        <v>2</v>
      </c>
      <c r="B28" s="62" t="s">
        <v>114</v>
      </c>
      <c r="C28" s="62" t="s">
        <v>115</v>
      </c>
      <c r="D28" s="62" t="s">
        <v>72</v>
      </c>
      <c r="E28" s="40" t="s">
        <v>40</v>
      </c>
      <c r="F28" s="55">
        <v>45039</v>
      </c>
      <c r="G28" s="62">
        <v>-90</v>
      </c>
      <c r="H28" s="62">
        <v>1</v>
      </c>
      <c r="I28" s="62">
        <f>IF(H28=1,50,IF(H28=2,40,IF(H28=3,30,IF(H28=4,25,IF(H28=5,20,IF(H28="NC",10,0))))))</f>
        <v>50</v>
      </c>
      <c r="J28" s="62" t="s">
        <v>41</v>
      </c>
      <c r="K28" s="62">
        <f>IF(J28="A",I28*5,IF(J28="B",I28*3,IF(J28="C",I28*2,IF(J28="D", I28*1,0))))</f>
        <v>150</v>
      </c>
      <c r="L28" s="62">
        <v>5</v>
      </c>
      <c r="M28" s="62">
        <f>IF(L28&lt;5,K28*1,IF(L28&lt;10,K28*1.5,IF(L28&lt;15,K28*2,IF(L28&lt;20,K28*2.5,IF(L28&lt;25,K28*3,IF(L28&lt;30,K28*3.5,IF(L28&gt;30,K28*4)))))))</f>
        <v>225</v>
      </c>
      <c r="N28" s="109">
        <v>225</v>
      </c>
    </row>
    <row r="29" spans="1:14" ht="15">
      <c r="A29" s="62">
        <v>3</v>
      </c>
      <c r="B29" s="62" t="s">
        <v>70</v>
      </c>
      <c r="C29" s="62" t="s">
        <v>71</v>
      </c>
      <c r="D29" s="62" t="s">
        <v>72</v>
      </c>
      <c r="E29" s="40" t="s">
        <v>40</v>
      </c>
      <c r="F29" s="55">
        <v>45039</v>
      </c>
      <c r="G29" s="62">
        <v>-90</v>
      </c>
      <c r="H29" s="62">
        <v>2</v>
      </c>
      <c r="I29" s="62">
        <f>IF(H29=1,50,IF(H29=2,40,IF(H29=3,30,IF(H29=4,25,IF(H29=5,20,IF(H29="NC",10,0))))))</f>
        <v>40</v>
      </c>
      <c r="J29" s="62" t="s">
        <v>41</v>
      </c>
      <c r="K29" s="62">
        <f>IF(J29="A",I29*5,IF(J29="B",I29*3,IF(J29="C",I29*2,IF(J29="D", I29*1,0))))</f>
        <v>120</v>
      </c>
      <c r="L29" s="62">
        <v>5</v>
      </c>
      <c r="M29" s="62">
        <f>IF(L29&lt;5,K29*1,IF(L29&lt;10,K29*1.5,IF(L29&lt;15,K29*2,IF(L29&lt;20,K29*2.5,IF(L29&lt;25,K29*3,IF(L29&lt;30,K29*3.5,IF(L29&gt;30,K29*4)))))))</f>
        <v>180</v>
      </c>
      <c r="N29" s="109">
        <v>180</v>
      </c>
    </row>
    <row r="30" spans="1:14" ht="15">
      <c r="A30" s="62">
        <v>4</v>
      </c>
      <c r="B30" s="62" t="s">
        <v>174</v>
      </c>
      <c r="C30" s="62" t="s">
        <v>175</v>
      </c>
      <c r="D30" s="62" t="s">
        <v>72</v>
      </c>
      <c r="E30" s="40" t="s">
        <v>40</v>
      </c>
      <c r="F30" s="55">
        <v>45039</v>
      </c>
      <c r="G30" s="62">
        <v>-90</v>
      </c>
      <c r="H30" s="62">
        <v>3</v>
      </c>
      <c r="I30" s="62">
        <f>IF(H30=1,50,IF(H30=2,40,IF(H30=3,30,IF(H30=4,25,IF(H30=5,20,IF(H30="NC",10,0))))))</f>
        <v>30</v>
      </c>
      <c r="J30" s="62" t="s">
        <v>41</v>
      </c>
      <c r="K30" s="62">
        <f>IF(J30="A",I30*5,IF(J30="B",I30*3,IF(J30="C",I30*2,IF(J30="D", I30*1,0))))</f>
        <v>90</v>
      </c>
      <c r="L30" s="62">
        <v>3</v>
      </c>
      <c r="M30" s="62">
        <f>IF(L30&lt;5,K30*1,IF(L30&lt;10,K30*1.5,IF(L30&lt;15,K30*2,IF(L30&lt;20,K30*2.5,IF(L30&lt;25,K30*3,IF(L30&lt;30,K30*3.5,IF(L30&gt;30,K30*4)))))))</f>
        <v>90</v>
      </c>
      <c r="N30" s="108">
        <v>90</v>
      </c>
    </row>
    <row r="31" spans="1:14" ht="15">
      <c r="A31" s="62">
        <v>4</v>
      </c>
      <c r="B31" s="62" t="s">
        <v>176</v>
      </c>
      <c r="C31" s="62" t="s">
        <v>177</v>
      </c>
      <c r="D31" s="62" t="s">
        <v>72</v>
      </c>
      <c r="E31" s="40" t="s">
        <v>40</v>
      </c>
      <c r="F31" s="55">
        <v>45039</v>
      </c>
      <c r="G31" s="62">
        <v>-90</v>
      </c>
      <c r="H31" s="62">
        <v>5</v>
      </c>
      <c r="I31" s="62">
        <f>IF(H31=1,50,IF(H31=2,40,IF(H31=3,30,IF(H31=4,25,IF(H31=5,20,IF(H31="NC",10,0))))))</f>
        <v>20</v>
      </c>
      <c r="J31" s="62" t="s">
        <v>41</v>
      </c>
      <c r="K31" s="62">
        <f>IF(J31="A",I31*5,IF(J31="B",I31*3,IF(J31="C",I31*2,IF(J31="D", I31*1,0))))</f>
        <v>60</v>
      </c>
      <c r="L31" s="62">
        <v>5</v>
      </c>
      <c r="M31" s="62">
        <f>IF(L31&lt;5,K31*1,IF(L31&lt;10,K31*1.5,IF(L31&lt;15,K31*2,IF(L31&lt;20,K31*2.5,IF(L31&lt;25,K31*3,IF(L31&lt;30,K31*3.5,IF(L31&gt;30,K31*4)))))))</f>
        <v>90</v>
      </c>
      <c r="N31" s="108">
        <v>90</v>
      </c>
    </row>
    <row r="32" spans="1:14" ht="15">
      <c r="A32" s="62">
        <v>4</v>
      </c>
      <c r="B32" s="79" t="s">
        <v>184</v>
      </c>
      <c r="C32" s="79" t="s">
        <v>185</v>
      </c>
      <c r="D32" s="79" t="s">
        <v>72</v>
      </c>
      <c r="E32" s="40" t="s">
        <v>40</v>
      </c>
      <c r="F32" s="55">
        <v>45039</v>
      </c>
      <c r="G32" s="79">
        <v>-81</v>
      </c>
      <c r="H32" s="79">
        <v>5</v>
      </c>
      <c r="I32" s="63">
        <f>IF(H32=1,50,IF(H32=2,40,IF(H32=3,30,IF(H32=4,25,IF(H32=5,20,IF(H32="NC",10,0))))))</f>
        <v>20</v>
      </c>
      <c r="J32" s="63" t="s">
        <v>41</v>
      </c>
      <c r="K32" s="63">
        <f>IF(J32="A",I32*5,IF(J32="B",I32*3,IF(J32="C",I32*2,IF(J32="D", I32*1,0))))</f>
        <v>60</v>
      </c>
      <c r="L32" s="134">
        <v>5</v>
      </c>
      <c r="M32" s="65">
        <f>IF(L32&lt;5,K32*1,IF(L32&lt;10,K32*1.5,IF(L32&lt;15,K32*2,IF(L32&lt;20,K32*2.5,IF(L32&lt;25,K32*3,IF(L32&lt;30,K32*3.5,IF(L32&gt;30,K32*4)))))))</f>
        <v>90</v>
      </c>
      <c r="N32" s="108">
        <v>90</v>
      </c>
    </row>
    <row r="33" spans="1:14" ht="15">
      <c r="A33" s="27">
        <v>4</v>
      </c>
      <c r="B33" s="79" t="s">
        <v>186</v>
      </c>
      <c r="C33" s="79" t="s">
        <v>187</v>
      </c>
      <c r="D33" s="79" t="s">
        <v>72</v>
      </c>
      <c r="E33" s="40" t="s">
        <v>40</v>
      </c>
      <c r="F33" s="55">
        <v>45039</v>
      </c>
      <c r="G33" s="79">
        <v>-73</v>
      </c>
      <c r="H33" s="79">
        <v>3</v>
      </c>
      <c r="I33" s="63">
        <f>IF(H33=1,50,IF(H33=2,40,IF(H33=3,30,IF(H33=4,25,IF(H33=5,20,IF(H33="NC",10,0))))))</f>
        <v>30</v>
      </c>
      <c r="J33" s="63" t="s">
        <v>41</v>
      </c>
      <c r="K33" s="63">
        <f>IF(J33="A",I33*5,IF(J33="B",I33*3,IF(J33="C",I33*2,IF(J33="D", I33*1,0))))</f>
        <v>90</v>
      </c>
      <c r="L33" s="63">
        <v>3</v>
      </c>
      <c r="M33" s="65">
        <f>IF(L33&lt;5,K33*1,IF(L33&lt;10,K33*1.5,IF(L33&lt;15,K33*2,IF(L33&lt;20,K33*2.5,IF(L33&lt;25,K33*3,IF(L33&lt;30,K33*3.5,IF(L33&gt;30,K33*4)))))))</f>
        <v>90</v>
      </c>
      <c r="N33" s="105">
        <v>90</v>
      </c>
    </row>
    <row r="34" spans="1:14">
      <c r="A34" s="10"/>
      <c r="B34" s="38"/>
      <c r="C34" s="38"/>
      <c r="D34" s="21"/>
      <c r="E34" s="21"/>
      <c r="F34" s="22"/>
      <c r="G34" s="21"/>
      <c r="H34" s="21"/>
      <c r="I34" s="23">
        <f t="shared" ref="I26:I57" si="0">IF(H34=1,50,IF(H34=2,40,IF(H34=3,30,IF(H34=5,20,IF(H34="NC",10,0)))))</f>
        <v>0</v>
      </c>
      <c r="J34" s="21"/>
      <c r="K34" s="21">
        <f t="shared" ref="K26:K57" si="1">IF(J34="A",I34*5,IF(J34="B",I34*3,IF(J34="C",I34*2,IF(J34="D", I34*1,0))))</f>
        <v>0</v>
      </c>
      <c r="L34" s="21"/>
      <c r="M34" s="23">
        <f t="shared" ref="M33:M76" si="2">IF(L34&lt;5,K34*1,IF(L34&lt;10,K34*1.5,IF(L34&lt;15,K34*2,IF(L34&lt;20,K34*2.5,IF(L34&lt;25,K34*3,IF(L34&lt;30,K34*3.5,IF(L34&gt;30,K34*4)))))))</f>
        <v>0</v>
      </c>
      <c r="N34" s="102">
        <f t="shared" ref="N33:N76" si="3">SUMIFS(M34:M88,B34:B88,"Miguel")</f>
        <v>0</v>
      </c>
    </row>
    <row r="35" spans="1:14">
      <c r="A35" s="10"/>
      <c r="B35" s="21"/>
      <c r="C35" s="21"/>
      <c r="D35" s="21"/>
      <c r="E35" s="21"/>
      <c r="F35" s="22"/>
      <c r="G35" s="21"/>
      <c r="H35" s="21"/>
      <c r="I35" s="21">
        <f t="shared" si="0"/>
        <v>0</v>
      </c>
      <c r="J35" s="21"/>
      <c r="K35" s="21">
        <f t="shared" si="1"/>
        <v>0</v>
      </c>
      <c r="L35" s="21"/>
      <c r="M35" s="23">
        <f t="shared" si="2"/>
        <v>0</v>
      </c>
      <c r="N35" s="102">
        <f t="shared" si="3"/>
        <v>0</v>
      </c>
    </row>
    <row r="36" spans="1:14">
      <c r="A36" s="10"/>
      <c r="B36" s="38"/>
      <c r="C36" s="38"/>
      <c r="D36" s="38"/>
      <c r="E36" s="21"/>
      <c r="F36" s="22"/>
      <c r="G36" s="21"/>
      <c r="H36" s="21"/>
      <c r="I36" s="21">
        <f t="shared" si="0"/>
        <v>0</v>
      </c>
      <c r="J36" s="21"/>
      <c r="K36" s="21">
        <f t="shared" si="1"/>
        <v>0</v>
      </c>
      <c r="L36" s="21"/>
      <c r="M36" s="23">
        <f t="shared" si="2"/>
        <v>0</v>
      </c>
      <c r="N36" s="102">
        <f t="shared" si="3"/>
        <v>0</v>
      </c>
    </row>
    <row r="37" spans="1:14">
      <c r="A37" s="10"/>
      <c r="B37" s="21"/>
      <c r="C37" s="21"/>
      <c r="D37" s="21"/>
      <c r="E37" s="21"/>
      <c r="F37" s="22"/>
      <c r="G37" s="21"/>
      <c r="H37" s="21"/>
      <c r="I37" s="21">
        <f t="shared" si="0"/>
        <v>0</v>
      </c>
      <c r="J37" s="21"/>
      <c r="K37" s="21">
        <f t="shared" si="1"/>
        <v>0</v>
      </c>
      <c r="L37" s="21"/>
      <c r="M37" s="23">
        <f t="shared" si="2"/>
        <v>0</v>
      </c>
      <c r="N37" s="102">
        <f t="shared" si="3"/>
        <v>0</v>
      </c>
    </row>
    <row r="38" spans="1:14">
      <c r="A38" s="10"/>
      <c r="B38" s="38"/>
      <c r="C38" s="38"/>
      <c r="D38" s="21"/>
      <c r="E38" s="21"/>
      <c r="F38" s="22"/>
      <c r="G38" s="21"/>
      <c r="H38" s="21"/>
      <c r="I38" s="23">
        <f t="shared" si="0"/>
        <v>0</v>
      </c>
      <c r="J38" s="21"/>
      <c r="K38" s="21">
        <f t="shared" si="1"/>
        <v>0</v>
      </c>
      <c r="L38" s="21"/>
      <c r="M38" s="23">
        <f t="shared" si="2"/>
        <v>0</v>
      </c>
      <c r="N38" s="102">
        <f t="shared" si="3"/>
        <v>0</v>
      </c>
    </row>
    <row r="39" spans="1:14">
      <c r="A39" s="10"/>
      <c r="B39" s="21"/>
      <c r="C39" s="21"/>
      <c r="D39" s="21"/>
      <c r="E39" s="21"/>
      <c r="F39" s="22"/>
      <c r="G39" s="21"/>
      <c r="H39" s="21"/>
      <c r="I39" s="21">
        <f t="shared" si="0"/>
        <v>0</v>
      </c>
      <c r="J39" s="21"/>
      <c r="K39" s="21">
        <f t="shared" si="1"/>
        <v>0</v>
      </c>
      <c r="L39" s="21"/>
      <c r="M39" s="23">
        <f t="shared" si="2"/>
        <v>0</v>
      </c>
      <c r="N39" s="102">
        <f t="shared" si="3"/>
        <v>0</v>
      </c>
    </row>
    <row r="40" spans="1:14">
      <c r="A40" s="10"/>
      <c r="B40" s="21"/>
      <c r="C40" s="21"/>
      <c r="D40" s="21"/>
      <c r="E40" s="21"/>
      <c r="F40" s="22"/>
      <c r="G40" s="21"/>
      <c r="H40" s="21"/>
      <c r="I40" s="21">
        <f t="shared" si="0"/>
        <v>0</v>
      </c>
      <c r="J40" s="21"/>
      <c r="K40" s="21">
        <f t="shared" si="1"/>
        <v>0</v>
      </c>
      <c r="L40" s="21"/>
      <c r="M40" s="23">
        <f t="shared" si="2"/>
        <v>0</v>
      </c>
      <c r="N40" s="102">
        <f t="shared" si="3"/>
        <v>0</v>
      </c>
    </row>
    <row r="41" spans="1:14">
      <c r="A41" s="10"/>
      <c r="B41" s="21"/>
      <c r="C41" s="21"/>
      <c r="D41" s="21"/>
      <c r="E41" s="21"/>
      <c r="F41" s="22"/>
      <c r="G41" s="21"/>
      <c r="H41" s="21"/>
      <c r="I41" s="21">
        <f t="shared" si="0"/>
        <v>0</v>
      </c>
      <c r="J41" s="21"/>
      <c r="K41" s="21">
        <f t="shared" si="1"/>
        <v>0</v>
      </c>
      <c r="L41" s="21"/>
      <c r="M41" s="23">
        <f t="shared" si="2"/>
        <v>0</v>
      </c>
      <c r="N41" s="102">
        <f t="shared" si="3"/>
        <v>0</v>
      </c>
    </row>
    <row r="42" spans="1:14">
      <c r="A42" s="10"/>
      <c r="B42" s="37"/>
      <c r="C42" s="37"/>
      <c r="D42" s="37"/>
      <c r="E42" s="21"/>
      <c r="F42" s="22"/>
      <c r="G42" s="21"/>
      <c r="H42" s="21"/>
      <c r="I42" s="21">
        <f t="shared" si="0"/>
        <v>0</v>
      </c>
      <c r="J42" s="21"/>
      <c r="K42" s="21">
        <f t="shared" si="1"/>
        <v>0</v>
      </c>
      <c r="L42" s="21"/>
      <c r="M42" s="23">
        <f t="shared" si="2"/>
        <v>0</v>
      </c>
      <c r="N42" s="102">
        <f t="shared" si="3"/>
        <v>0</v>
      </c>
    </row>
    <row r="43" spans="1:14">
      <c r="A43" s="10"/>
      <c r="B43" s="21"/>
      <c r="C43" s="21"/>
      <c r="D43" s="21"/>
      <c r="E43" s="21"/>
      <c r="F43" s="22"/>
      <c r="G43" s="21"/>
      <c r="H43" s="21"/>
      <c r="I43" s="21">
        <f t="shared" si="0"/>
        <v>0</v>
      </c>
      <c r="J43" s="21"/>
      <c r="K43" s="21">
        <f t="shared" si="1"/>
        <v>0</v>
      </c>
      <c r="L43" s="21"/>
      <c r="M43" s="23">
        <f t="shared" si="2"/>
        <v>0</v>
      </c>
      <c r="N43" s="102">
        <f t="shared" si="3"/>
        <v>0</v>
      </c>
    </row>
    <row r="44" spans="1:14">
      <c r="A44" s="10"/>
      <c r="B44" s="21"/>
      <c r="C44" s="21"/>
      <c r="D44" s="21"/>
      <c r="E44" s="21"/>
      <c r="F44" s="22"/>
      <c r="G44" s="21"/>
      <c r="H44" s="21"/>
      <c r="I44" s="21">
        <f t="shared" si="0"/>
        <v>0</v>
      </c>
      <c r="J44" s="21"/>
      <c r="K44" s="21">
        <f t="shared" si="1"/>
        <v>0</v>
      </c>
      <c r="L44" s="21"/>
      <c r="M44" s="23">
        <f t="shared" si="2"/>
        <v>0</v>
      </c>
      <c r="N44" s="102">
        <f t="shared" si="3"/>
        <v>0</v>
      </c>
    </row>
    <row r="45" spans="1:14">
      <c r="A45" s="10"/>
      <c r="B45" s="32"/>
      <c r="C45" s="32"/>
      <c r="D45" s="33"/>
      <c r="E45" s="21"/>
      <c r="F45" s="22"/>
      <c r="G45" s="21"/>
      <c r="H45" s="21"/>
      <c r="I45" s="23">
        <f t="shared" si="0"/>
        <v>0</v>
      </c>
      <c r="J45" s="21"/>
      <c r="K45" s="21">
        <f t="shared" si="1"/>
        <v>0</v>
      </c>
      <c r="L45" s="21"/>
      <c r="M45" s="23">
        <f t="shared" si="2"/>
        <v>0</v>
      </c>
      <c r="N45" s="101">
        <f t="shared" si="3"/>
        <v>0</v>
      </c>
    </row>
    <row r="46" spans="1:14">
      <c r="A46" s="10"/>
      <c r="B46" s="31"/>
      <c r="C46" s="31"/>
      <c r="D46" s="39"/>
      <c r="E46" s="21"/>
      <c r="F46" s="22"/>
      <c r="G46" s="38"/>
      <c r="H46" s="21"/>
      <c r="I46" s="23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101">
        <f t="shared" si="3"/>
        <v>0</v>
      </c>
    </row>
    <row r="47" spans="1:14">
      <c r="A47" s="10"/>
      <c r="B47" s="21"/>
      <c r="C47" s="21"/>
      <c r="D47" s="21"/>
      <c r="E47" s="21"/>
      <c r="F47" s="22"/>
      <c r="G47" s="21"/>
      <c r="H47" s="21"/>
      <c r="I47" s="21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102">
        <f t="shared" si="3"/>
        <v>0</v>
      </c>
    </row>
    <row r="48" spans="1:14">
      <c r="A48" s="10"/>
      <c r="B48" s="21"/>
      <c r="C48" s="21"/>
      <c r="D48" s="21"/>
      <c r="E48" s="21"/>
      <c r="F48" s="22"/>
      <c r="G48" s="21"/>
      <c r="H48" s="21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102">
        <f t="shared" si="3"/>
        <v>0</v>
      </c>
    </row>
    <row r="49" spans="1:14">
      <c r="A49" s="10"/>
      <c r="B49" s="21"/>
      <c r="C49" s="21"/>
      <c r="D49" s="21"/>
      <c r="E49" s="21"/>
      <c r="F49" s="22"/>
      <c r="G49" s="21"/>
      <c r="H49" s="21"/>
      <c r="I49" s="21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102">
        <f t="shared" si="3"/>
        <v>0</v>
      </c>
    </row>
    <row r="50" spans="1:14">
      <c r="A50" s="10"/>
      <c r="B50" s="21"/>
      <c r="C50" s="21"/>
      <c r="D50" s="21"/>
      <c r="E50" s="21"/>
      <c r="F50" s="22"/>
      <c r="G50" s="21"/>
      <c r="H50" s="21"/>
      <c r="I50" s="21">
        <f t="shared" si="0"/>
        <v>0</v>
      </c>
      <c r="J50" s="21"/>
      <c r="K50" s="21">
        <f t="shared" si="1"/>
        <v>0</v>
      </c>
      <c r="L50" s="21"/>
      <c r="M50" s="23">
        <f t="shared" si="2"/>
        <v>0</v>
      </c>
      <c r="N50" s="102">
        <f t="shared" si="3"/>
        <v>0</v>
      </c>
    </row>
    <row r="51" spans="1:14">
      <c r="A51" s="10"/>
      <c r="B51" s="38"/>
      <c r="C51" s="38"/>
      <c r="D51" s="38"/>
      <c r="E51" s="21"/>
      <c r="F51" s="22"/>
      <c r="G51" s="21"/>
      <c r="H51" s="21"/>
      <c r="I51" s="21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102">
        <f t="shared" si="3"/>
        <v>0</v>
      </c>
    </row>
    <row r="52" spans="1:14">
      <c r="A52" s="10"/>
      <c r="B52" s="21"/>
      <c r="C52" s="21"/>
      <c r="D52" s="21"/>
      <c r="E52" s="21"/>
      <c r="F52" s="22"/>
      <c r="G52" s="21"/>
      <c r="H52" s="21"/>
      <c r="I52" s="21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102">
        <f t="shared" si="3"/>
        <v>0</v>
      </c>
    </row>
    <row r="53" spans="1:14">
      <c r="A53" s="10"/>
      <c r="B53" s="40"/>
      <c r="C53" s="40"/>
      <c r="D53" s="40"/>
      <c r="E53" s="21"/>
      <c r="F53" s="22"/>
      <c r="G53" s="40"/>
      <c r="H53" s="21"/>
      <c r="I53" s="23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101">
        <f t="shared" si="3"/>
        <v>0</v>
      </c>
    </row>
    <row r="54" spans="1:14">
      <c r="A54" s="10"/>
      <c r="B54" s="37"/>
      <c r="C54" s="37"/>
      <c r="D54" s="37"/>
      <c r="E54" s="21"/>
      <c r="F54" s="22"/>
      <c r="G54" s="37"/>
      <c r="H54" s="21"/>
      <c r="I54" s="23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101">
        <f t="shared" si="3"/>
        <v>0</v>
      </c>
    </row>
    <row r="55" spans="1:14">
      <c r="A55" s="10"/>
      <c r="B55" s="21"/>
      <c r="C55" s="21"/>
      <c r="D55" s="21"/>
      <c r="E55" s="21"/>
      <c r="F55" s="22"/>
      <c r="G55" s="21"/>
      <c r="H55" s="21"/>
      <c r="I55" s="21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102">
        <f t="shared" si="3"/>
        <v>0</v>
      </c>
    </row>
    <row r="56" spans="1:14">
      <c r="A56" s="10"/>
      <c r="B56" s="21"/>
      <c r="C56" s="21"/>
      <c r="D56" s="21"/>
      <c r="E56" s="21"/>
      <c r="F56" s="22"/>
      <c r="G56" s="21"/>
      <c r="H56" s="21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102">
        <f t="shared" si="3"/>
        <v>0</v>
      </c>
    </row>
    <row r="57" spans="1:14">
      <c r="A57" s="10"/>
      <c r="B57" s="37"/>
      <c r="C57" s="37"/>
      <c r="D57" s="37"/>
      <c r="E57" s="21"/>
      <c r="F57" s="22"/>
      <c r="G57" s="21"/>
      <c r="H57" s="21"/>
      <c r="I57" s="21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102">
        <f t="shared" si="3"/>
        <v>0</v>
      </c>
    </row>
    <row r="58" spans="1:14">
      <c r="A58" s="10"/>
      <c r="B58" s="21"/>
      <c r="C58" s="21"/>
      <c r="D58" s="21"/>
      <c r="E58" s="21"/>
      <c r="F58" s="22"/>
      <c r="G58" s="21"/>
      <c r="H58" s="21"/>
      <c r="I58" s="21">
        <f t="shared" ref="I58:I76" si="4">IF(H58=1,50,IF(H58=2,40,IF(H58=3,30,IF(H58=5,20,IF(H58="NC",10,0)))))</f>
        <v>0</v>
      </c>
      <c r="J58" s="21"/>
      <c r="K58" s="21">
        <f t="shared" ref="K58:K76" si="5">IF(J58="A",I58*5,IF(J58="B",I58*3,IF(J58="C",I58*2,IF(J58="D", I58*1,0))))</f>
        <v>0</v>
      </c>
      <c r="L58" s="21"/>
      <c r="M58" s="23">
        <f t="shared" si="2"/>
        <v>0</v>
      </c>
      <c r="N58" s="102">
        <f t="shared" si="3"/>
        <v>0</v>
      </c>
    </row>
    <row r="59" spans="1:14">
      <c r="A59" s="10"/>
      <c r="B59" s="38"/>
      <c r="C59" s="38"/>
      <c r="D59" s="38"/>
      <c r="E59" s="21"/>
      <c r="F59" s="22"/>
      <c r="G59" s="21"/>
      <c r="H59" s="21"/>
      <c r="I59" s="21">
        <f t="shared" si="4"/>
        <v>0</v>
      </c>
      <c r="J59" s="21"/>
      <c r="K59" s="21">
        <f t="shared" si="5"/>
        <v>0</v>
      </c>
      <c r="L59" s="21"/>
      <c r="M59" s="23">
        <f t="shared" si="2"/>
        <v>0</v>
      </c>
      <c r="N59" s="102">
        <f t="shared" si="3"/>
        <v>0</v>
      </c>
    </row>
    <row r="60" spans="1:14">
      <c r="A60" s="10"/>
      <c r="B60" s="21"/>
      <c r="C60" s="21"/>
      <c r="D60" s="21"/>
      <c r="E60" s="21"/>
      <c r="F60" s="22"/>
      <c r="G60" s="21"/>
      <c r="H60" s="21"/>
      <c r="I60" s="23">
        <f t="shared" si="4"/>
        <v>0</v>
      </c>
      <c r="J60" s="21"/>
      <c r="K60" s="21">
        <f t="shared" si="5"/>
        <v>0</v>
      </c>
      <c r="L60" s="21"/>
      <c r="M60" s="23">
        <f t="shared" si="2"/>
        <v>0</v>
      </c>
      <c r="N60" s="102">
        <f t="shared" si="3"/>
        <v>0</v>
      </c>
    </row>
    <row r="61" spans="1:14">
      <c r="A61" s="10"/>
      <c r="B61" s="38"/>
      <c r="C61" s="38"/>
      <c r="D61" s="37"/>
      <c r="E61" s="21"/>
      <c r="F61" s="22"/>
      <c r="G61" s="21"/>
      <c r="H61" s="21"/>
      <c r="I61" s="21">
        <f t="shared" si="4"/>
        <v>0</v>
      </c>
      <c r="J61" s="21"/>
      <c r="K61" s="21">
        <f t="shared" si="5"/>
        <v>0</v>
      </c>
      <c r="L61" s="21"/>
      <c r="M61" s="23">
        <f t="shared" si="2"/>
        <v>0</v>
      </c>
      <c r="N61" s="102">
        <f t="shared" si="3"/>
        <v>0</v>
      </c>
    </row>
    <row r="62" spans="1:14">
      <c r="A62" s="10"/>
      <c r="B62" s="21"/>
      <c r="C62" s="21"/>
      <c r="D62" s="21"/>
      <c r="E62" s="21"/>
      <c r="F62" s="22"/>
      <c r="G62" s="21"/>
      <c r="H62" s="21"/>
      <c r="I62" s="23">
        <f t="shared" si="4"/>
        <v>0</v>
      </c>
      <c r="J62" s="21"/>
      <c r="K62" s="21">
        <f t="shared" si="5"/>
        <v>0</v>
      </c>
      <c r="L62" s="21"/>
      <c r="M62" s="23">
        <f t="shared" si="2"/>
        <v>0</v>
      </c>
      <c r="N62" s="102">
        <f t="shared" si="3"/>
        <v>0</v>
      </c>
    </row>
    <row r="63" spans="1:14">
      <c r="A63" s="10"/>
      <c r="B63" s="21"/>
      <c r="C63" s="21"/>
      <c r="D63" s="21"/>
      <c r="E63" s="21"/>
      <c r="F63" s="22"/>
      <c r="G63" s="21"/>
      <c r="H63" s="21"/>
      <c r="I63" s="23">
        <f t="shared" si="4"/>
        <v>0</v>
      </c>
      <c r="J63" s="21"/>
      <c r="K63" s="21">
        <f t="shared" si="5"/>
        <v>0</v>
      </c>
      <c r="L63" s="21"/>
      <c r="M63" s="23">
        <f t="shared" si="2"/>
        <v>0</v>
      </c>
      <c r="N63" s="102">
        <f t="shared" si="3"/>
        <v>0</v>
      </c>
    </row>
    <row r="64" spans="1:14">
      <c r="A64" s="10"/>
      <c r="B64" s="21"/>
      <c r="C64" s="21"/>
      <c r="D64" s="21"/>
      <c r="E64" s="21"/>
      <c r="F64" s="22"/>
      <c r="G64" s="21"/>
      <c r="H64" s="21"/>
      <c r="I64" s="23">
        <f t="shared" si="4"/>
        <v>0</v>
      </c>
      <c r="J64" s="21"/>
      <c r="K64" s="21">
        <f t="shared" si="5"/>
        <v>0</v>
      </c>
      <c r="L64" s="21"/>
      <c r="M64" s="23">
        <f t="shared" si="2"/>
        <v>0</v>
      </c>
      <c r="N64" s="102">
        <f t="shared" si="3"/>
        <v>0</v>
      </c>
    </row>
    <row r="65" spans="1:14">
      <c r="A65" s="10"/>
      <c r="B65" s="21"/>
      <c r="C65" s="21"/>
      <c r="D65" s="21"/>
      <c r="E65" s="21"/>
      <c r="F65" s="22"/>
      <c r="G65" s="21"/>
      <c r="H65" s="21"/>
      <c r="I65" s="23">
        <f t="shared" si="4"/>
        <v>0</v>
      </c>
      <c r="J65" s="21"/>
      <c r="K65" s="21">
        <f t="shared" si="5"/>
        <v>0</v>
      </c>
      <c r="L65" s="21"/>
      <c r="M65" s="23">
        <f t="shared" si="2"/>
        <v>0</v>
      </c>
      <c r="N65" s="102">
        <f t="shared" si="3"/>
        <v>0</v>
      </c>
    </row>
    <row r="66" spans="1:14">
      <c r="A66" s="10"/>
      <c r="B66" s="21"/>
      <c r="C66" s="21"/>
      <c r="D66" s="21"/>
      <c r="E66" s="21"/>
      <c r="F66" s="21"/>
      <c r="G66" s="21"/>
      <c r="H66" s="21"/>
      <c r="I66" s="21">
        <f t="shared" si="4"/>
        <v>0</v>
      </c>
      <c r="J66" s="21"/>
      <c r="K66" s="21">
        <f t="shared" si="5"/>
        <v>0</v>
      </c>
      <c r="L66" s="21"/>
      <c r="M66" s="23">
        <f t="shared" si="2"/>
        <v>0</v>
      </c>
      <c r="N66" s="102">
        <f t="shared" si="3"/>
        <v>0</v>
      </c>
    </row>
    <row r="67" spans="1:14">
      <c r="A67" s="10"/>
      <c r="B67" s="21"/>
      <c r="C67" s="21"/>
      <c r="D67" s="21"/>
      <c r="E67" s="21"/>
      <c r="F67" s="21"/>
      <c r="G67" s="21"/>
      <c r="H67" s="21"/>
      <c r="I67" s="21">
        <f t="shared" si="4"/>
        <v>0</v>
      </c>
      <c r="J67" s="21"/>
      <c r="K67" s="21">
        <f t="shared" si="5"/>
        <v>0</v>
      </c>
      <c r="L67" s="21"/>
      <c r="M67" s="23">
        <f t="shared" si="2"/>
        <v>0</v>
      </c>
      <c r="N67" s="102">
        <f t="shared" si="3"/>
        <v>0</v>
      </c>
    </row>
    <row r="68" spans="1:14">
      <c r="A68" s="10"/>
      <c r="B68" s="21"/>
      <c r="C68" s="21"/>
      <c r="D68" s="21"/>
      <c r="E68" s="21"/>
      <c r="F68" s="21"/>
      <c r="G68" s="21"/>
      <c r="H68" s="21"/>
      <c r="I68" s="21">
        <f t="shared" si="4"/>
        <v>0</v>
      </c>
      <c r="J68" s="21"/>
      <c r="K68" s="21">
        <f t="shared" si="5"/>
        <v>0</v>
      </c>
      <c r="L68" s="21"/>
      <c r="M68" s="23">
        <f t="shared" si="2"/>
        <v>0</v>
      </c>
      <c r="N68" s="102">
        <f t="shared" si="3"/>
        <v>0</v>
      </c>
    </row>
    <row r="69" spans="1:14">
      <c r="A69" s="10"/>
      <c r="B69" s="21"/>
      <c r="C69" s="21"/>
      <c r="D69" s="21"/>
      <c r="E69" s="21"/>
      <c r="F69" s="21"/>
      <c r="G69" s="21"/>
      <c r="H69" s="21"/>
      <c r="I69" s="21">
        <f t="shared" si="4"/>
        <v>0</v>
      </c>
      <c r="J69" s="21"/>
      <c r="K69" s="21">
        <f t="shared" si="5"/>
        <v>0</v>
      </c>
      <c r="L69" s="21"/>
      <c r="M69" s="23">
        <f t="shared" si="2"/>
        <v>0</v>
      </c>
      <c r="N69" s="102">
        <f t="shared" si="3"/>
        <v>0</v>
      </c>
    </row>
    <row r="70" spans="1:14">
      <c r="A70" s="10"/>
      <c r="B70" s="21"/>
      <c r="C70" s="21"/>
      <c r="D70" s="21"/>
      <c r="E70" s="21"/>
      <c r="F70" s="21"/>
      <c r="G70" s="21"/>
      <c r="H70" s="21"/>
      <c r="I70" s="21">
        <f t="shared" si="4"/>
        <v>0</v>
      </c>
      <c r="J70" s="21"/>
      <c r="K70" s="21">
        <f t="shared" si="5"/>
        <v>0</v>
      </c>
      <c r="L70" s="21"/>
      <c r="M70" s="23">
        <f t="shared" si="2"/>
        <v>0</v>
      </c>
      <c r="N70" s="102">
        <f t="shared" si="3"/>
        <v>0</v>
      </c>
    </row>
    <row r="71" spans="1:14" s="28" customFormat="1">
      <c r="A71" s="10"/>
      <c r="B71" s="21"/>
      <c r="C71" s="21"/>
      <c r="D71" s="21"/>
      <c r="E71" s="21"/>
      <c r="F71" s="21"/>
      <c r="G71" s="21"/>
      <c r="H71" s="21"/>
      <c r="I71" s="21">
        <f t="shared" si="4"/>
        <v>0</v>
      </c>
      <c r="J71" s="21"/>
      <c r="K71" s="21">
        <f t="shared" si="5"/>
        <v>0</v>
      </c>
      <c r="L71" s="21"/>
      <c r="M71" s="23">
        <f t="shared" si="2"/>
        <v>0</v>
      </c>
      <c r="N71" s="102">
        <f t="shared" si="3"/>
        <v>0</v>
      </c>
    </row>
    <row r="72" spans="1:14" s="28" customFormat="1">
      <c r="A72" s="10"/>
      <c r="B72" s="21"/>
      <c r="C72" s="21"/>
      <c r="D72" s="21"/>
      <c r="E72" s="21"/>
      <c r="F72" s="21"/>
      <c r="G72" s="21"/>
      <c r="H72" s="21"/>
      <c r="I72" s="21">
        <f t="shared" si="4"/>
        <v>0</v>
      </c>
      <c r="J72" s="21"/>
      <c r="K72" s="21">
        <f t="shared" si="5"/>
        <v>0</v>
      </c>
      <c r="L72" s="21"/>
      <c r="M72" s="23">
        <f t="shared" si="2"/>
        <v>0</v>
      </c>
      <c r="N72" s="102">
        <f t="shared" si="3"/>
        <v>0</v>
      </c>
    </row>
    <row r="73" spans="1:14" s="28" customFormat="1">
      <c r="A73" s="29"/>
      <c r="B73" s="21"/>
      <c r="C73" s="21"/>
      <c r="D73" s="21"/>
      <c r="E73" s="21"/>
      <c r="F73" s="21"/>
      <c r="G73" s="21"/>
      <c r="H73" s="21"/>
      <c r="I73" s="21">
        <f t="shared" si="4"/>
        <v>0</v>
      </c>
      <c r="J73" s="21"/>
      <c r="K73" s="21">
        <f t="shared" si="5"/>
        <v>0</v>
      </c>
      <c r="L73" s="21"/>
      <c r="M73" s="23">
        <f t="shared" si="2"/>
        <v>0</v>
      </c>
      <c r="N73" s="102">
        <f t="shared" si="3"/>
        <v>0</v>
      </c>
    </row>
    <row r="74" spans="1:14" s="28" customFormat="1">
      <c r="A74" s="29"/>
      <c r="B74" s="21"/>
      <c r="C74" s="21"/>
      <c r="D74" s="21"/>
      <c r="E74" s="21"/>
      <c r="F74" s="21"/>
      <c r="G74" s="21"/>
      <c r="H74" s="21"/>
      <c r="I74" s="21">
        <f t="shared" si="4"/>
        <v>0</v>
      </c>
      <c r="J74" s="21"/>
      <c r="K74" s="21">
        <f t="shared" si="5"/>
        <v>0</v>
      </c>
      <c r="L74" s="21"/>
      <c r="M74" s="23">
        <f t="shared" si="2"/>
        <v>0</v>
      </c>
      <c r="N74" s="102">
        <f t="shared" si="3"/>
        <v>0</v>
      </c>
    </row>
    <row r="75" spans="1:14" s="28" customFormat="1">
      <c r="A75" s="29"/>
      <c r="B75" s="21"/>
      <c r="C75" s="21"/>
      <c r="D75" s="21"/>
      <c r="E75" s="21"/>
      <c r="F75" s="21"/>
      <c r="G75" s="21"/>
      <c r="H75" s="21"/>
      <c r="I75" s="21">
        <f t="shared" si="4"/>
        <v>0</v>
      </c>
      <c r="J75" s="21"/>
      <c r="K75" s="21">
        <f t="shared" si="5"/>
        <v>0</v>
      </c>
      <c r="L75" s="21"/>
      <c r="M75" s="23">
        <f t="shared" si="2"/>
        <v>0</v>
      </c>
      <c r="N75" s="102">
        <f t="shared" si="3"/>
        <v>0</v>
      </c>
    </row>
    <row r="76" spans="1:14">
      <c r="A76" s="10"/>
      <c r="B76" s="21"/>
      <c r="C76" s="21"/>
      <c r="D76" s="21"/>
      <c r="E76" s="21"/>
      <c r="F76" s="21"/>
      <c r="G76" s="21"/>
      <c r="H76" s="21"/>
      <c r="I76" s="21">
        <f t="shared" si="4"/>
        <v>0</v>
      </c>
      <c r="J76" s="21"/>
      <c r="K76" s="21">
        <f t="shared" si="5"/>
        <v>0</v>
      </c>
      <c r="L76" s="21"/>
      <c r="M76" s="23">
        <f t="shared" si="2"/>
        <v>0</v>
      </c>
      <c r="N76" s="102">
        <f t="shared" si="3"/>
        <v>0</v>
      </c>
    </row>
    <row r="77" spans="1:14">
      <c r="F77" s="30"/>
    </row>
    <row r="78" spans="1:14">
      <c r="F78" s="30"/>
    </row>
    <row r="79" spans="1:14">
      <c r="M79" s="97">
        <f t="shared" ref="M79" si="6">IF(L79&lt;5,K79*1,IF(L79&lt;10,K79*1.5,IF(L79&lt;15,K79*2,IF(L79&lt;20,K79*2.5,IF(L79&lt;25,K79*3,IF(L79&lt;30,K79*3.5,IF(L79&gt;30,K79*4)))))))</f>
        <v>0</v>
      </c>
    </row>
  </sheetData>
  <sortState xmlns:xlrd2="http://schemas.microsoft.com/office/spreadsheetml/2017/richdata2" ref="B26:N33">
    <sortCondition descending="1" ref="N26:N33"/>
    <sortCondition ref="B26:B33"/>
    <sortCondition ref="F26:F33"/>
  </sortState>
  <mergeCells count="1">
    <mergeCell ref="H24:M2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5"/>
  <sheetViews>
    <sheetView topLeftCell="A16" workbookViewId="0">
      <selection activeCell="C39" sqref="C39"/>
    </sheetView>
  </sheetViews>
  <sheetFormatPr defaultColWidth="11.42578125" defaultRowHeight="14.45"/>
  <cols>
    <col min="2" max="2" width="12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6:8" ht="61.1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87"/>
      <c r="B24" s="18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26"/>
      <c r="B25" s="68" t="s">
        <v>23</v>
      </c>
      <c r="C25" s="68" t="s">
        <v>24</v>
      </c>
      <c r="D25" s="68" t="s">
        <v>25</v>
      </c>
      <c r="E25" s="68" t="s">
        <v>22</v>
      </c>
      <c r="F25" s="68" t="s">
        <v>26</v>
      </c>
      <c r="G25" s="68" t="s">
        <v>27</v>
      </c>
      <c r="H25" s="69" t="s">
        <v>28</v>
      </c>
      <c r="I25" s="69" t="s">
        <v>29</v>
      </c>
      <c r="J25" s="69" t="s">
        <v>30</v>
      </c>
      <c r="K25" s="69" t="s">
        <v>31</v>
      </c>
      <c r="L25" s="69" t="s">
        <v>32</v>
      </c>
      <c r="M25" s="106" t="s">
        <v>33</v>
      </c>
      <c r="N25" s="107"/>
    </row>
    <row r="26" spans="1:14" ht="15">
      <c r="A26" s="62">
        <v>1</v>
      </c>
      <c r="B26" s="85" t="s">
        <v>83</v>
      </c>
      <c r="C26" s="53" t="s">
        <v>84</v>
      </c>
      <c r="D26" s="54" t="s">
        <v>85</v>
      </c>
      <c r="E26" s="41" t="s">
        <v>212</v>
      </c>
      <c r="F26" s="51">
        <v>44947</v>
      </c>
      <c r="G26" s="58" t="s">
        <v>50</v>
      </c>
      <c r="H26" s="40">
        <v>3</v>
      </c>
      <c r="I26" s="23">
        <f>IF(H26=1,50,IF(H26=2,40,IF(H26=3,30,IF(H26=4,25,IF(H26=5,20,IF(H26="NC",10,0))))))</f>
        <v>30</v>
      </c>
      <c r="J26" s="21" t="s">
        <v>39</v>
      </c>
      <c r="K26" s="21">
        <f>IF(J26="A",I26*5,IF(J26="B",I26*3,IF(J26="C",I26*2,IF(J26="D", I26*1,0))))</f>
        <v>150</v>
      </c>
      <c r="L26" s="21">
        <v>8</v>
      </c>
      <c r="M26" s="23">
        <f>IF(L26&lt;5,K26*1,IF(L26&lt;10,K26*1.5,IF(L26&lt;15,K26*2,IF(L26&lt;20,K26*2.5,IF(L26&lt;25,K26*3,IF(L26&lt;30,K26*3.5,IF(L26&gt;30,K26*4)))))))</f>
        <v>225</v>
      </c>
      <c r="N26" s="102">
        <v>375</v>
      </c>
    </row>
    <row r="27" spans="1:14" ht="15">
      <c r="A27" s="62"/>
      <c r="B27" s="118" t="s">
        <v>83</v>
      </c>
      <c r="C27" s="118" t="s">
        <v>84</v>
      </c>
      <c r="D27" s="79" t="s">
        <v>85</v>
      </c>
      <c r="E27" s="40" t="s">
        <v>40</v>
      </c>
      <c r="F27" s="55">
        <v>45039</v>
      </c>
      <c r="G27" s="79">
        <v>-60</v>
      </c>
      <c r="H27" s="79">
        <v>1</v>
      </c>
      <c r="I27" s="63">
        <f>IF(H27=1,50,IF(H27=2,40,IF(H27=3,30,IF(H27=4,25,IF(H27=5,20,IF(H27="NC",10,0))))))</f>
        <v>50</v>
      </c>
      <c r="J27" s="63" t="s">
        <v>41</v>
      </c>
      <c r="K27" s="63">
        <f>IF(J27="A",I27*5,IF(J27="B",I27*3,IF(J27="C",I27*2,IF(J27="D", I27*1,0))))</f>
        <v>150</v>
      </c>
      <c r="L27" s="63">
        <v>3</v>
      </c>
      <c r="M27" s="65">
        <f>IF(L27&lt;5,K27*1,IF(L27&lt;10,K27*1.5,IF(L27&lt;15,K27*2,IF(L27&lt;20,K27*2.5,IF(L27&lt;25,K27*3,IF(L27&lt;30,K27*3.5,IF(L27&gt;30,K27*4)))))))</f>
        <v>150</v>
      </c>
      <c r="N27" s="135">
        <v>375</v>
      </c>
    </row>
    <row r="28" spans="1:14" ht="15">
      <c r="A28" s="62">
        <v>2</v>
      </c>
      <c r="B28" s="79" t="s">
        <v>119</v>
      </c>
      <c r="C28" s="79" t="s">
        <v>120</v>
      </c>
      <c r="D28" s="79" t="s">
        <v>85</v>
      </c>
      <c r="E28" s="40" t="s">
        <v>40</v>
      </c>
      <c r="F28" s="55">
        <v>45039</v>
      </c>
      <c r="G28" s="79">
        <v>-81</v>
      </c>
      <c r="H28" s="79">
        <v>2</v>
      </c>
      <c r="I28" s="63">
        <f>IF(H28=1,50,IF(H28=2,40,IF(H28=3,30,IF(H28=4,25,IF(H28=5,20,IF(H28="NC",10,0))))))</f>
        <v>40</v>
      </c>
      <c r="J28" s="63" t="s">
        <v>41</v>
      </c>
      <c r="K28" s="63">
        <f>IF(J28="A",I28*5,IF(J28="B",I28*3,IF(J28="C",I28*2,IF(J28="D", I28*1,0))))</f>
        <v>120</v>
      </c>
      <c r="L28" s="63">
        <v>7</v>
      </c>
      <c r="M28" s="65">
        <f>IF(L28&lt;5,K28*1,IF(L28&lt;10,K28*1.5,IF(L28&lt;15,K28*2,IF(L28&lt;20,K28*2.5,IF(L28&lt;25,K28*3,IF(L28&lt;30,K28*3.5,IF(L28&gt;30,K28*4)))))))</f>
        <v>180</v>
      </c>
      <c r="N28" s="109">
        <v>180</v>
      </c>
    </row>
    <row r="29" spans="1:14" ht="15">
      <c r="A29" s="62">
        <v>2</v>
      </c>
      <c r="B29" s="62" t="s">
        <v>127</v>
      </c>
      <c r="C29" s="62" t="s">
        <v>128</v>
      </c>
      <c r="D29" s="62" t="s">
        <v>85</v>
      </c>
      <c r="E29" s="40" t="s">
        <v>40</v>
      </c>
      <c r="F29" s="55">
        <v>45039</v>
      </c>
      <c r="G29" s="62">
        <v>-100</v>
      </c>
      <c r="H29" s="62">
        <v>2</v>
      </c>
      <c r="I29" s="62">
        <f>IF(H29=1,50,IF(H29=2,40,IF(H29=3,30,IF(H29=4,25,IF(H29=5,20,IF(H29="NC",10,0))))))</f>
        <v>40</v>
      </c>
      <c r="J29" s="62" t="s">
        <v>41</v>
      </c>
      <c r="K29" s="62">
        <f>IF(J29="A",I29*5,IF(J29="B",I29*3,IF(J29="C",I29*2,IF(J29="D", I29*1,0))))</f>
        <v>120</v>
      </c>
      <c r="L29" s="62">
        <v>5</v>
      </c>
      <c r="M29" s="62">
        <f>IF(L29&lt;5,K29*1,IF(L29&lt;10,K29*1.5,IF(L29&lt;15,K29*2,IF(L29&lt;20,K29*2.5,IF(L29&lt;25,K29*3,IF(L29&lt;30,K29*3.5,IF(L29&gt;30,K29*4)))))))</f>
        <v>180</v>
      </c>
      <c r="N29" s="109">
        <v>180</v>
      </c>
    </row>
    <row r="30" spans="1:14" ht="15">
      <c r="A30" s="62">
        <v>4</v>
      </c>
      <c r="B30" s="62" t="s">
        <v>152</v>
      </c>
      <c r="C30" s="62" t="s">
        <v>153</v>
      </c>
      <c r="D30" s="62" t="s">
        <v>85</v>
      </c>
      <c r="E30" s="40" t="s">
        <v>40</v>
      </c>
      <c r="F30" s="55">
        <v>45039</v>
      </c>
      <c r="G30" s="62">
        <v>100</v>
      </c>
      <c r="H30" s="62">
        <v>3</v>
      </c>
      <c r="I30" s="62">
        <f>IF(H30=1,50,IF(H30=2,40,IF(H30=3,30,IF(H30=4,25,IF(H30=5,20,IF(H30="NC",10,0))))))</f>
        <v>30</v>
      </c>
      <c r="J30" s="62" t="s">
        <v>41</v>
      </c>
      <c r="K30" s="62">
        <f>IF(J30="A",I30*5,IF(J30="B",I30*3,IF(J30="C",I30*2,IF(J30="D", I30*1,0))))</f>
        <v>90</v>
      </c>
      <c r="L30" s="62">
        <v>6</v>
      </c>
      <c r="M30" s="62">
        <f>IF(L30&lt;5,K30*1,IF(L30&lt;10,K30*1.5,IF(L30&lt;15,K30*2,IF(L30&lt;20,K30*2.5,IF(L30&lt;25,K30*3,IF(L30&lt;30,K30*3.5,IF(L30&gt;30,K30*4)))))))</f>
        <v>135</v>
      </c>
      <c r="N30" s="109">
        <v>135</v>
      </c>
    </row>
    <row r="31" spans="1:14" ht="15">
      <c r="A31" s="62">
        <v>4</v>
      </c>
      <c r="B31" s="62" t="s">
        <v>154</v>
      </c>
      <c r="C31" s="62" t="s">
        <v>155</v>
      </c>
      <c r="D31" s="62" t="s">
        <v>85</v>
      </c>
      <c r="E31" s="40" t="s">
        <v>40</v>
      </c>
      <c r="F31" s="55">
        <v>45039</v>
      </c>
      <c r="G31" s="62">
        <v>-90</v>
      </c>
      <c r="H31" s="62">
        <v>3</v>
      </c>
      <c r="I31" s="62">
        <f>IF(H31=1,50,IF(H31=2,40,IF(H31=3,30,IF(H31=4,25,IF(H31=5,20,IF(H31="NC",10,0))))))</f>
        <v>30</v>
      </c>
      <c r="J31" s="62" t="s">
        <v>41</v>
      </c>
      <c r="K31" s="62">
        <f>IF(J31="A",I31*5,IF(J31="B",I31*3,IF(J31="C",I31*2,IF(J31="D", I31*1,0))))</f>
        <v>90</v>
      </c>
      <c r="L31" s="62">
        <v>7</v>
      </c>
      <c r="M31" s="62">
        <f>IF(L31&lt;5,K31*1,IF(L31&lt;10,K31*1.5,IF(L31&lt;15,K31*2,IF(L31&lt;20,K31*2.5,IF(L31&lt;25,K31*3,IF(L31&lt;30,K31*3.5,IF(L31&gt;30,K31*4)))))))</f>
        <v>135</v>
      </c>
      <c r="N31" s="111">
        <v>135</v>
      </c>
    </row>
    <row r="32" spans="1:14" ht="15">
      <c r="A32" s="27">
        <v>4</v>
      </c>
      <c r="B32" s="79" t="s">
        <v>156</v>
      </c>
      <c r="C32" s="79" t="s">
        <v>157</v>
      </c>
      <c r="D32" s="79" t="s">
        <v>85</v>
      </c>
      <c r="E32" s="40" t="s">
        <v>40</v>
      </c>
      <c r="F32" s="55">
        <v>45039</v>
      </c>
      <c r="G32" s="79">
        <v>-73</v>
      </c>
      <c r="H32" s="79">
        <v>3</v>
      </c>
      <c r="I32" s="63">
        <f>IF(H32=1,50,IF(H32=2,40,IF(H32=3,30,IF(H32=4,25,IF(H32=5,20,IF(H32="NC",10,0))))))</f>
        <v>30</v>
      </c>
      <c r="J32" s="63" t="s">
        <v>41</v>
      </c>
      <c r="K32" s="63">
        <f>IF(J32="A",I32*5,IF(J32="B",I32*3,IF(J32="C",I32*2,IF(J32="D", I32*1,0))))</f>
        <v>90</v>
      </c>
      <c r="L32" s="63">
        <v>6</v>
      </c>
      <c r="M32" s="65">
        <f>IF(L32&lt;5,K32*1,IF(L32&lt;10,K32*1.5,IF(L32&lt;15,K32*2,IF(L32&lt;20,K32*2.5,IF(L32&lt;25,K32*3,IF(L32&lt;30,K32*3.5,IF(L32&gt;30,K32*4)))))))</f>
        <v>135</v>
      </c>
      <c r="N32" s="110">
        <v>135</v>
      </c>
    </row>
    <row r="33" spans="1:14" ht="15">
      <c r="A33" s="10">
        <v>7</v>
      </c>
      <c r="B33" s="79" t="s">
        <v>168</v>
      </c>
      <c r="C33" s="79" t="s">
        <v>169</v>
      </c>
      <c r="D33" s="79" t="s">
        <v>85</v>
      </c>
      <c r="E33" s="40" t="s">
        <v>40</v>
      </c>
      <c r="F33" s="55">
        <v>45039</v>
      </c>
      <c r="G33" s="79">
        <v>-66</v>
      </c>
      <c r="H33" s="79">
        <v>2</v>
      </c>
      <c r="I33" s="63">
        <f>IF(H33=1,50,IF(H33=2,40,IF(H33=3,30,IF(H33=4,25,IF(H33=5,20,IF(H33="NC",10,0))))))</f>
        <v>40</v>
      </c>
      <c r="J33" s="63" t="s">
        <v>41</v>
      </c>
      <c r="K33" s="63">
        <f>IF(J33="A",I33*5,IF(J33="B",I33*3,IF(J33="C",I33*2,IF(J33="D", I33*1,0))))</f>
        <v>120</v>
      </c>
      <c r="L33" s="63">
        <v>2</v>
      </c>
      <c r="M33" s="65">
        <f>IF(L33&lt;5,K33*1,IF(L33&lt;10,K33*1.5,IF(L33&lt;15,K33*2,IF(L33&lt;20,K33*2.5,IF(L33&lt;25,K33*3,IF(L33&lt;30,K33*3.5,IF(L33&gt;30,K33*4)))))))</f>
        <v>120</v>
      </c>
      <c r="N33" s="112">
        <v>120</v>
      </c>
    </row>
    <row r="34" spans="1:14" ht="15">
      <c r="A34" s="10">
        <v>8</v>
      </c>
      <c r="B34" s="62" t="s">
        <v>182</v>
      </c>
      <c r="C34" s="62" t="s">
        <v>183</v>
      </c>
      <c r="D34" s="62" t="s">
        <v>85</v>
      </c>
      <c r="E34" s="40" t="s">
        <v>40</v>
      </c>
      <c r="F34" s="55">
        <v>45039</v>
      </c>
      <c r="G34" s="62">
        <v>100</v>
      </c>
      <c r="H34" s="62">
        <v>3</v>
      </c>
      <c r="I34" s="62">
        <f>IF(H34=1,50,IF(H34=2,40,IF(H34=3,30,IF(H34=4,25,IF(H34=5,20,IF(H34="NC",10,0))))))</f>
        <v>30</v>
      </c>
      <c r="J34" s="62" t="s">
        <v>41</v>
      </c>
      <c r="K34" s="62">
        <f>IF(J34="A",I34*5,IF(J34="B",I34*3,IF(J34="C",I34*2,IF(J34="D", I34*1,0))))</f>
        <v>90</v>
      </c>
      <c r="L34" s="62">
        <v>4</v>
      </c>
      <c r="M34" s="62">
        <f>IF(L34&lt;5,K34*1,IF(L34&lt;10,K34*1.5,IF(L34&lt;15,K34*2,IF(L34&lt;20,K34*2.5,IF(L34&lt;25,K34*3,IF(L34&lt;30,K34*3.5,IF(L34&gt;30,K34*4)))))))</f>
        <v>90</v>
      </c>
      <c r="N34" s="112">
        <v>90</v>
      </c>
    </row>
    <row r="35" spans="1:14" ht="15">
      <c r="A35" s="10">
        <v>8</v>
      </c>
      <c r="B35" s="62" t="s">
        <v>191</v>
      </c>
      <c r="C35" s="62" t="s">
        <v>130</v>
      </c>
      <c r="D35" s="62" t="s">
        <v>85</v>
      </c>
      <c r="E35" s="40" t="s">
        <v>40</v>
      </c>
      <c r="F35" s="55">
        <v>45039</v>
      </c>
      <c r="G35" s="62">
        <v>100</v>
      </c>
      <c r="H35" s="62">
        <v>3</v>
      </c>
      <c r="I35" s="62">
        <f>IF(H35=1,50,IF(H35=2,40,IF(H35=3,30,IF(H35=4,25,IF(H35=5,20,IF(H35="NC",10,0))))))</f>
        <v>30</v>
      </c>
      <c r="J35" s="62" t="s">
        <v>41</v>
      </c>
      <c r="K35" s="62">
        <f>IF(J35="A",I35*5,IF(J35="B",I35*3,IF(J35="C",I35*2,IF(J35="D", I35*1,0))))</f>
        <v>90</v>
      </c>
      <c r="L35" s="62">
        <v>4</v>
      </c>
      <c r="M35" s="62">
        <f>IF(L35&lt;5,K35*1,IF(L35&lt;10,K35*1.5,IF(L35&lt;15,K35*2,IF(L35&lt;20,K35*2.5,IF(L35&lt;25,K35*3,IF(L35&lt;30,K35*3.5,IF(L35&gt;30,K35*4)))))))</f>
        <v>90</v>
      </c>
      <c r="N35" s="112">
        <v>90</v>
      </c>
    </row>
    <row r="36" spans="1:14" ht="15">
      <c r="A36" s="10">
        <v>10</v>
      </c>
      <c r="B36" s="62" t="s">
        <v>200</v>
      </c>
      <c r="C36" s="62" t="s">
        <v>201</v>
      </c>
      <c r="D36" s="62" t="s">
        <v>85</v>
      </c>
      <c r="E36" s="40" t="s">
        <v>40</v>
      </c>
      <c r="F36" s="55">
        <v>45039</v>
      </c>
      <c r="G36" s="62">
        <v>-81</v>
      </c>
      <c r="H36" s="62" t="s">
        <v>73</v>
      </c>
      <c r="I36" s="62">
        <f>IF(H36=1,50,IF(H36=2,40,IF(H36=3,30,IF(H36=4,25,IF(H36=5,20,IF(H36="NC",10,0))))))</f>
        <v>10</v>
      </c>
      <c r="J36" s="62" t="s">
        <v>41</v>
      </c>
      <c r="K36" s="62">
        <f>IF(J36="A",I36*5,IF(J36="B",I36*3,IF(J36="C",I36*2,IF(J36="D", I36*1,0))))</f>
        <v>30</v>
      </c>
      <c r="L36" s="62">
        <v>7</v>
      </c>
      <c r="M36" s="62">
        <f>IF(L36&lt;5,K36*1,IF(L36&lt;10,K36*1.5,IF(L36&lt;15,K36*2,IF(L36&lt;20,K36*2.5,IF(L36&lt;25,K36*3,IF(L36&lt;30,K36*3.5,IF(L36&gt;30,K36*4)))))))</f>
        <v>45</v>
      </c>
      <c r="N36" s="112">
        <v>45</v>
      </c>
    </row>
    <row r="37" spans="1:14" ht="15">
      <c r="A37" s="10">
        <v>10</v>
      </c>
      <c r="B37" s="62" t="s">
        <v>206</v>
      </c>
      <c r="C37" s="62" t="s">
        <v>207</v>
      </c>
      <c r="D37" s="62" t="s">
        <v>85</v>
      </c>
      <c r="E37" s="40" t="s">
        <v>40</v>
      </c>
      <c r="F37" s="55">
        <v>45039</v>
      </c>
      <c r="G37" s="62">
        <v>-90</v>
      </c>
      <c r="H37" s="62" t="s">
        <v>73</v>
      </c>
      <c r="I37" s="62">
        <f>IF(H37=1,50,IF(H37=2,40,IF(H37=3,30,IF(H37=4,25,IF(H37=5,20,IF(H37="NC",10,0))))))</f>
        <v>10</v>
      </c>
      <c r="J37" s="62" t="s">
        <v>41</v>
      </c>
      <c r="K37" s="62">
        <f>IF(J37="A",I37*5,IF(J37="B",I37*3,IF(J37="C",I37*2,IF(J37="D", I37*1,0))))</f>
        <v>30</v>
      </c>
      <c r="L37" s="62">
        <v>7</v>
      </c>
      <c r="M37" s="62">
        <f>IF(L37&lt;5,K37*1,IF(L37&lt;10,K37*1.5,IF(L37&lt;15,K37*2,IF(L37&lt;20,K37*2.5,IF(L37&lt;25,K37*3,IF(L37&lt;30,K37*3.5,IF(L37&gt;30,K37*4)))))))</f>
        <v>45</v>
      </c>
      <c r="N37" s="102">
        <v>45</v>
      </c>
    </row>
    <row r="38" spans="1:14">
      <c r="A38" s="10"/>
      <c r="B38" s="32"/>
      <c r="C38" s="32"/>
      <c r="D38" s="33"/>
      <c r="E38" s="21"/>
      <c r="F38" s="22"/>
      <c r="G38" s="21"/>
      <c r="H38" s="21"/>
      <c r="I38" s="23">
        <f t="shared" ref="I26:I69" si="0">IF(H38=1,50,IF(H38=2,40,IF(H38=3,30,IF(H38=5,20,IF(H38="NC",10,0)))))</f>
        <v>0</v>
      </c>
      <c r="J38" s="21"/>
      <c r="K38" s="21">
        <f t="shared" ref="K26:K69" si="1">IF(J38="A",I38*5,IF(J38="B",I38*3,IF(J38="C",I38*2,IF(J38="D", I38*1,0))))</f>
        <v>0</v>
      </c>
      <c r="L38" s="21"/>
      <c r="M38" s="23">
        <f t="shared" ref="M33:M69" si="2">IF(L38&lt;5,K38*1,IF(L38&lt;10,K38*1.5,IF(L38&lt;15,K38*2,IF(L38&lt;20,K38*2.5,IF(L38&lt;25,K38*3,IF(L38&lt;30,K38*3.5,IF(L38&gt;30,K38*4)))))))</f>
        <v>0</v>
      </c>
      <c r="N38" s="101">
        <f t="shared" ref="N33:N69" si="3">SUMIFS(M38:M92,B38:B92,"Lenaerts")</f>
        <v>0</v>
      </c>
    </row>
    <row r="39" spans="1:14">
      <c r="A39" s="10"/>
      <c r="B39" s="31"/>
      <c r="C39" s="31"/>
      <c r="D39" s="39"/>
      <c r="E39" s="21"/>
      <c r="F39" s="22"/>
      <c r="G39" s="38"/>
      <c r="H39" s="21"/>
      <c r="I39" s="23">
        <f t="shared" si="0"/>
        <v>0</v>
      </c>
      <c r="J39" s="21"/>
      <c r="K39" s="21">
        <f t="shared" si="1"/>
        <v>0</v>
      </c>
      <c r="L39" s="21"/>
      <c r="M39" s="23">
        <f t="shared" si="2"/>
        <v>0</v>
      </c>
      <c r="N39" s="101">
        <f t="shared" si="3"/>
        <v>0</v>
      </c>
    </row>
    <row r="40" spans="1:14">
      <c r="A40" s="10"/>
      <c r="B40" s="21"/>
      <c r="C40" s="21"/>
      <c r="D40" s="21"/>
      <c r="E40" s="21"/>
      <c r="F40" s="22"/>
      <c r="G40" s="21"/>
      <c r="H40" s="21"/>
      <c r="I40" s="21">
        <f t="shared" si="0"/>
        <v>0</v>
      </c>
      <c r="J40" s="21"/>
      <c r="K40" s="21">
        <f t="shared" si="1"/>
        <v>0</v>
      </c>
      <c r="L40" s="21"/>
      <c r="M40" s="23">
        <f t="shared" si="2"/>
        <v>0</v>
      </c>
      <c r="N40" s="102">
        <f t="shared" si="3"/>
        <v>0</v>
      </c>
    </row>
    <row r="41" spans="1:14">
      <c r="A41" s="10"/>
      <c r="B41" s="21"/>
      <c r="C41" s="21"/>
      <c r="D41" s="21"/>
      <c r="E41" s="21"/>
      <c r="F41" s="22"/>
      <c r="G41" s="21"/>
      <c r="H41" s="21"/>
      <c r="I41" s="21">
        <f t="shared" si="0"/>
        <v>0</v>
      </c>
      <c r="J41" s="21"/>
      <c r="K41" s="21">
        <f t="shared" si="1"/>
        <v>0</v>
      </c>
      <c r="L41" s="21"/>
      <c r="M41" s="23">
        <f t="shared" si="2"/>
        <v>0</v>
      </c>
      <c r="N41" s="102">
        <f t="shared" si="3"/>
        <v>0</v>
      </c>
    </row>
    <row r="42" spans="1:14">
      <c r="A42" s="10"/>
      <c r="B42" s="21"/>
      <c r="C42" s="21"/>
      <c r="D42" s="21"/>
      <c r="E42" s="21"/>
      <c r="F42" s="22"/>
      <c r="G42" s="21"/>
      <c r="H42" s="21"/>
      <c r="I42" s="21">
        <f t="shared" si="0"/>
        <v>0</v>
      </c>
      <c r="J42" s="21"/>
      <c r="K42" s="21">
        <f t="shared" si="1"/>
        <v>0</v>
      </c>
      <c r="L42" s="21"/>
      <c r="M42" s="23">
        <f t="shared" si="2"/>
        <v>0</v>
      </c>
      <c r="N42" s="102">
        <f t="shared" si="3"/>
        <v>0</v>
      </c>
    </row>
    <row r="43" spans="1:14">
      <c r="A43" s="10"/>
      <c r="B43" s="21"/>
      <c r="C43" s="21"/>
      <c r="D43" s="21"/>
      <c r="E43" s="21"/>
      <c r="F43" s="22"/>
      <c r="G43" s="21"/>
      <c r="H43" s="21"/>
      <c r="I43" s="21">
        <f t="shared" si="0"/>
        <v>0</v>
      </c>
      <c r="J43" s="21"/>
      <c r="K43" s="21">
        <f t="shared" si="1"/>
        <v>0</v>
      </c>
      <c r="L43" s="21"/>
      <c r="M43" s="23">
        <f t="shared" si="2"/>
        <v>0</v>
      </c>
      <c r="N43" s="102">
        <f t="shared" si="3"/>
        <v>0</v>
      </c>
    </row>
    <row r="44" spans="1:14">
      <c r="A44" s="10"/>
      <c r="B44" s="38"/>
      <c r="C44" s="38"/>
      <c r="D44" s="38"/>
      <c r="E44" s="21"/>
      <c r="F44" s="22"/>
      <c r="G44" s="21"/>
      <c r="H44" s="21"/>
      <c r="I44" s="21">
        <f t="shared" si="0"/>
        <v>0</v>
      </c>
      <c r="J44" s="21"/>
      <c r="K44" s="21">
        <f t="shared" si="1"/>
        <v>0</v>
      </c>
      <c r="L44" s="21"/>
      <c r="M44" s="23">
        <f t="shared" si="2"/>
        <v>0</v>
      </c>
      <c r="N44" s="102">
        <f t="shared" si="3"/>
        <v>0</v>
      </c>
    </row>
    <row r="45" spans="1:14">
      <c r="A45" s="10"/>
      <c r="B45" s="21"/>
      <c r="C45" s="21"/>
      <c r="D45" s="21"/>
      <c r="E45" s="21"/>
      <c r="F45" s="22"/>
      <c r="G45" s="21"/>
      <c r="H45" s="21"/>
      <c r="I45" s="21">
        <f t="shared" si="0"/>
        <v>0</v>
      </c>
      <c r="J45" s="21"/>
      <c r="K45" s="21">
        <f t="shared" si="1"/>
        <v>0</v>
      </c>
      <c r="L45" s="21"/>
      <c r="M45" s="23">
        <f t="shared" si="2"/>
        <v>0</v>
      </c>
      <c r="N45" s="102">
        <f t="shared" si="3"/>
        <v>0</v>
      </c>
    </row>
    <row r="46" spans="1:14">
      <c r="A46" s="10"/>
      <c r="B46" s="40"/>
      <c r="C46" s="40"/>
      <c r="D46" s="40"/>
      <c r="E46" s="21"/>
      <c r="F46" s="22"/>
      <c r="G46" s="40"/>
      <c r="H46" s="21"/>
      <c r="I46" s="23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101">
        <f t="shared" si="3"/>
        <v>0</v>
      </c>
    </row>
    <row r="47" spans="1:14">
      <c r="A47" s="10"/>
      <c r="B47" s="37"/>
      <c r="C47" s="37"/>
      <c r="D47" s="37"/>
      <c r="E47" s="21"/>
      <c r="F47" s="22"/>
      <c r="G47" s="37"/>
      <c r="H47" s="21"/>
      <c r="I47" s="23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101">
        <f t="shared" si="3"/>
        <v>0</v>
      </c>
    </row>
    <row r="48" spans="1:14">
      <c r="A48" s="10"/>
      <c r="B48" s="21"/>
      <c r="C48" s="21"/>
      <c r="D48" s="21"/>
      <c r="E48" s="21"/>
      <c r="F48" s="22"/>
      <c r="G48" s="21"/>
      <c r="H48" s="21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102">
        <f t="shared" si="3"/>
        <v>0</v>
      </c>
    </row>
    <row r="49" spans="1:14">
      <c r="A49" s="10"/>
      <c r="B49" s="21"/>
      <c r="C49" s="21"/>
      <c r="D49" s="21"/>
      <c r="E49" s="21"/>
      <c r="F49" s="22"/>
      <c r="G49" s="21"/>
      <c r="H49" s="21"/>
      <c r="I49" s="21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102">
        <f t="shared" si="3"/>
        <v>0</v>
      </c>
    </row>
    <row r="50" spans="1:14">
      <c r="A50" s="10"/>
      <c r="B50" s="37"/>
      <c r="C50" s="37"/>
      <c r="D50" s="37"/>
      <c r="E50" s="21"/>
      <c r="F50" s="22"/>
      <c r="G50" s="21"/>
      <c r="H50" s="21"/>
      <c r="I50" s="21">
        <f t="shared" si="0"/>
        <v>0</v>
      </c>
      <c r="J50" s="21"/>
      <c r="K50" s="21">
        <f t="shared" si="1"/>
        <v>0</v>
      </c>
      <c r="L50" s="21"/>
      <c r="M50" s="23">
        <f t="shared" si="2"/>
        <v>0</v>
      </c>
      <c r="N50" s="102">
        <f t="shared" si="3"/>
        <v>0</v>
      </c>
    </row>
    <row r="51" spans="1:14">
      <c r="A51" s="10"/>
      <c r="B51" s="21"/>
      <c r="C51" s="21"/>
      <c r="D51" s="21"/>
      <c r="E51" s="21"/>
      <c r="F51" s="22"/>
      <c r="G51" s="21"/>
      <c r="H51" s="21"/>
      <c r="I51" s="21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102">
        <f t="shared" si="3"/>
        <v>0</v>
      </c>
    </row>
    <row r="52" spans="1:14">
      <c r="A52" s="10"/>
      <c r="B52" s="38"/>
      <c r="C52" s="38"/>
      <c r="D52" s="38"/>
      <c r="E52" s="21"/>
      <c r="F52" s="22"/>
      <c r="G52" s="21"/>
      <c r="H52" s="21"/>
      <c r="I52" s="21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102">
        <f t="shared" si="3"/>
        <v>0</v>
      </c>
    </row>
    <row r="53" spans="1:14">
      <c r="A53" s="10"/>
      <c r="B53" s="21"/>
      <c r="C53" s="21"/>
      <c r="D53" s="21"/>
      <c r="E53" s="21"/>
      <c r="F53" s="22"/>
      <c r="G53" s="21"/>
      <c r="H53" s="21"/>
      <c r="I53" s="23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102">
        <f t="shared" si="3"/>
        <v>0</v>
      </c>
    </row>
    <row r="54" spans="1:14">
      <c r="A54" s="10"/>
      <c r="B54" s="38"/>
      <c r="C54" s="38"/>
      <c r="D54" s="37"/>
      <c r="E54" s="21"/>
      <c r="F54" s="22"/>
      <c r="G54" s="21"/>
      <c r="H54" s="21"/>
      <c r="I54" s="21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102">
        <f t="shared" si="3"/>
        <v>0</v>
      </c>
    </row>
    <row r="55" spans="1:14">
      <c r="A55" s="10"/>
      <c r="B55" s="21"/>
      <c r="C55" s="21"/>
      <c r="D55" s="21"/>
      <c r="E55" s="21"/>
      <c r="F55" s="22"/>
      <c r="G55" s="21"/>
      <c r="H55" s="21"/>
      <c r="I55" s="23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102">
        <f t="shared" si="3"/>
        <v>0</v>
      </c>
    </row>
    <row r="56" spans="1:14">
      <c r="A56" s="10"/>
      <c r="B56" s="21"/>
      <c r="C56" s="21"/>
      <c r="D56" s="21"/>
      <c r="E56" s="21"/>
      <c r="F56" s="22"/>
      <c r="G56" s="21"/>
      <c r="H56" s="21"/>
      <c r="I56" s="23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102">
        <f t="shared" si="3"/>
        <v>0</v>
      </c>
    </row>
    <row r="57" spans="1:14">
      <c r="A57" s="10"/>
      <c r="B57" s="21"/>
      <c r="C57" s="21"/>
      <c r="D57" s="21"/>
      <c r="E57" s="21"/>
      <c r="F57" s="22"/>
      <c r="G57" s="21"/>
      <c r="H57" s="21"/>
      <c r="I57" s="23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102">
        <f t="shared" si="3"/>
        <v>0</v>
      </c>
    </row>
    <row r="58" spans="1:14">
      <c r="A58" s="10"/>
      <c r="B58" s="21"/>
      <c r="C58" s="21"/>
      <c r="D58" s="21"/>
      <c r="E58" s="21"/>
      <c r="F58" s="22"/>
      <c r="G58" s="21"/>
      <c r="H58" s="21"/>
      <c r="I58" s="23">
        <f t="shared" si="0"/>
        <v>0</v>
      </c>
      <c r="J58" s="21"/>
      <c r="K58" s="21">
        <f t="shared" si="1"/>
        <v>0</v>
      </c>
      <c r="L58" s="21"/>
      <c r="M58" s="23">
        <f t="shared" si="2"/>
        <v>0</v>
      </c>
      <c r="N58" s="102">
        <f t="shared" si="3"/>
        <v>0</v>
      </c>
    </row>
    <row r="59" spans="1:14">
      <c r="A59" s="10"/>
      <c r="B59" s="21"/>
      <c r="C59" s="21"/>
      <c r="D59" s="21"/>
      <c r="E59" s="21"/>
      <c r="F59" s="21"/>
      <c r="G59" s="21"/>
      <c r="H59" s="21"/>
      <c r="I59" s="21">
        <f t="shared" si="0"/>
        <v>0</v>
      </c>
      <c r="J59" s="21"/>
      <c r="K59" s="21">
        <f t="shared" si="1"/>
        <v>0</v>
      </c>
      <c r="L59" s="21"/>
      <c r="M59" s="23">
        <f t="shared" si="2"/>
        <v>0</v>
      </c>
      <c r="N59" s="102">
        <f t="shared" si="3"/>
        <v>0</v>
      </c>
    </row>
    <row r="60" spans="1:14">
      <c r="A60" s="29"/>
      <c r="B60" s="21"/>
      <c r="C60" s="21"/>
      <c r="D60" s="21"/>
      <c r="E60" s="21"/>
      <c r="F60" s="21"/>
      <c r="G60" s="21"/>
      <c r="H60" s="21"/>
      <c r="I60" s="21">
        <f t="shared" si="0"/>
        <v>0</v>
      </c>
      <c r="J60" s="21"/>
      <c r="K60" s="21">
        <f t="shared" si="1"/>
        <v>0</v>
      </c>
      <c r="L60" s="21"/>
      <c r="M60" s="23">
        <f t="shared" si="2"/>
        <v>0</v>
      </c>
      <c r="N60" s="102">
        <f t="shared" si="3"/>
        <v>0</v>
      </c>
    </row>
    <row r="61" spans="1:14">
      <c r="A61" s="10"/>
      <c r="B61" s="21"/>
      <c r="C61" s="21"/>
      <c r="D61" s="21"/>
      <c r="E61" s="21"/>
      <c r="F61" s="21"/>
      <c r="G61" s="21"/>
      <c r="H61" s="21"/>
      <c r="I61" s="21">
        <f t="shared" si="0"/>
        <v>0</v>
      </c>
      <c r="J61" s="21"/>
      <c r="K61" s="21">
        <f t="shared" si="1"/>
        <v>0</v>
      </c>
      <c r="L61" s="21"/>
      <c r="M61" s="23">
        <f t="shared" si="2"/>
        <v>0</v>
      </c>
      <c r="N61" s="102">
        <f t="shared" si="3"/>
        <v>0</v>
      </c>
    </row>
    <row r="62" spans="1:14">
      <c r="A62" s="10"/>
      <c r="B62" s="21"/>
      <c r="C62" s="21"/>
      <c r="D62" s="21"/>
      <c r="E62" s="21"/>
      <c r="F62" s="21"/>
      <c r="G62" s="21"/>
      <c r="H62" s="21"/>
      <c r="I62" s="21">
        <f t="shared" si="0"/>
        <v>0</v>
      </c>
      <c r="J62" s="21"/>
      <c r="K62" s="21">
        <f t="shared" si="1"/>
        <v>0</v>
      </c>
      <c r="L62" s="21"/>
      <c r="M62" s="23">
        <f t="shared" si="2"/>
        <v>0</v>
      </c>
      <c r="N62" s="102">
        <f t="shared" si="3"/>
        <v>0</v>
      </c>
    </row>
    <row r="63" spans="1:14">
      <c r="A63" s="10"/>
      <c r="B63" s="21"/>
      <c r="C63" s="21"/>
      <c r="D63" s="21"/>
      <c r="E63" s="21"/>
      <c r="F63" s="21"/>
      <c r="G63" s="21"/>
      <c r="H63" s="21"/>
      <c r="I63" s="21">
        <f t="shared" si="0"/>
        <v>0</v>
      </c>
      <c r="J63" s="21"/>
      <c r="K63" s="21">
        <f t="shared" si="1"/>
        <v>0</v>
      </c>
      <c r="L63" s="21"/>
      <c r="M63" s="23">
        <f t="shared" si="2"/>
        <v>0</v>
      </c>
      <c r="N63" s="102">
        <f t="shared" si="3"/>
        <v>0</v>
      </c>
    </row>
    <row r="64" spans="1:14">
      <c r="A64" s="10"/>
      <c r="B64" s="21"/>
      <c r="C64" s="21"/>
      <c r="D64" s="21"/>
      <c r="E64" s="21"/>
      <c r="F64" s="21"/>
      <c r="G64" s="21"/>
      <c r="H64" s="21"/>
      <c r="I64" s="21">
        <f t="shared" si="0"/>
        <v>0</v>
      </c>
      <c r="J64" s="21"/>
      <c r="K64" s="21">
        <f t="shared" si="1"/>
        <v>0</v>
      </c>
      <c r="L64" s="21"/>
      <c r="M64" s="23">
        <f t="shared" si="2"/>
        <v>0</v>
      </c>
      <c r="N64" s="102">
        <f t="shared" si="3"/>
        <v>0</v>
      </c>
    </row>
    <row r="65" spans="1:14">
      <c r="A65" s="10"/>
      <c r="B65" s="21"/>
      <c r="C65" s="21"/>
      <c r="D65" s="21"/>
      <c r="E65" s="21"/>
      <c r="F65" s="21"/>
      <c r="G65" s="21"/>
      <c r="H65" s="21"/>
      <c r="I65" s="21">
        <f t="shared" si="0"/>
        <v>0</v>
      </c>
      <c r="J65" s="21"/>
      <c r="K65" s="21">
        <f t="shared" si="1"/>
        <v>0</v>
      </c>
      <c r="L65" s="21"/>
      <c r="M65" s="23">
        <f t="shared" si="2"/>
        <v>0</v>
      </c>
      <c r="N65" s="102">
        <f t="shared" si="3"/>
        <v>0</v>
      </c>
    </row>
    <row r="66" spans="1:14">
      <c r="A66" s="10"/>
      <c r="B66" s="21"/>
      <c r="C66" s="21"/>
      <c r="D66" s="21"/>
      <c r="E66" s="21"/>
      <c r="F66" s="21"/>
      <c r="G66" s="21"/>
      <c r="H66" s="21"/>
      <c r="I66" s="21">
        <f t="shared" si="0"/>
        <v>0</v>
      </c>
      <c r="J66" s="21"/>
      <c r="K66" s="21">
        <f t="shared" si="1"/>
        <v>0</v>
      </c>
      <c r="L66" s="21"/>
      <c r="M66" s="23">
        <f t="shared" si="2"/>
        <v>0</v>
      </c>
      <c r="N66" s="102">
        <f t="shared" si="3"/>
        <v>0</v>
      </c>
    </row>
    <row r="67" spans="1:14">
      <c r="A67" s="10"/>
      <c r="B67" s="21"/>
      <c r="C67" s="21"/>
      <c r="D67" s="21"/>
      <c r="E67" s="21"/>
      <c r="F67" s="21"/>
      <c r="G67" s="21"/>
      <c r="H67" s="21"/>
      <c r="I67" s="21">
        <f t="shared" si="0"/>
        <v>0</v>
      </c>
      <c r="J67" s="21"/>
      <c r="K67" s="21">
        <f t="shared" si="1"/>
        <v>0</v>
      </c>
      <c r="L67" s="21"/>
      <c r="M67" s="23">
        <f t="shared" si="2"/>
        <v>0</v>
      </c>
      <c r="N67" s="102">
        <f t="shared" si="3"/>
        <v>0</v>
      </c>
    </row>
    <row r="68" spans="1:14">
      <c r="A68" s="10"/>
      <c r="B68" s="21"/>
      <c r="C68" s="21"/>
      <c r="D68" s="21"/>
      <c r="E68" s="21"/>
      <c r="F68" s="21"/>
      <c r="G68" s="21"/>
      <c r="H68" s="21"/>
      <c r="I68" s="21">
        <f t="shared" si="0"/>
        <v>0</v>
      </c>
      <c r="J68" s="21"/>
      <c r="K68" s="21">
        <f t="shared" si="1"/>
        <v>0</v>
      </c>
      <c r="L68" s="21"/>
      <c r="M68" s="23">
        <f t="shared" si="2"/>
        <v>0</v>
      </c>
      <c r="N68" s="102">
        <f t="shared" si="3"/>
        <v>0</v>
      </c>
    </row>
    <row r="69" spans="1:14">
      <c r="A69" s="10"/>
      <c r="B69" s="21"/>
      <c r="C69" s="21"/>
      <c r="D69" s="21"/>
      <c r="E69" s="21"/>
      <c r="F69" s="21"/>
      <c r="G69" s="21"/>
      <c r="H69" s="21"/>
      <c r="I69" s="21">
        <f t="shared" si="0"/>
        <v>0</v>
      </c>
      <c r="J69" s="21"/>
      <c r="K69" s="21">
        <f t="shared" si="1"/>
        <v>0</v>
      </c>
      <c r="L69" s="21"/>
      <c r="M69" s="23">
        <f t="shared" si="2"/>
        <v>0</v>
      </c>
      <c r="N69" s="102">
        <f t="shared" si="3"/>
        <v>0</v>
      </c>
    </row>
    <row r="70" spans="1:14">
      <c r="F70" s="30"/>
    </row>
    <row r="71" spans="1:14" s="28" customFormat="1">
      <c r="A71"/>
      <c r="B71"/>
      <c r="C71"/>
      <c r="D71"/>
      <c r="E71"/>
      <c r="F71" s="30"/>
      <c r="G71"/>
      <c r="H71"/>
      <c r="I71"/>
      <c r="J71"/>
      <c r="K71"/>
      <c r="L71"/>
      <c r="M71" s="97"/>
      <c r="N71" s="97"/>
    </row>
    <row r="72" spans="1:14" s="28" customFormat="1">
      <c r="A72"/>
      <c r="B72"/>
      <c r="C72"/>
      <c r="D72"/>
      <c r="E72"/>
      <c r="F72"/>
      <c r="G72"/>
      <c r="H72"/>
      <c r="I72"/>
      <c r="J72"/>
      <c r="K72"/>
      <c r="L72"/>
      <c r="M72" s="97">
        <f t="shared" ref="M72" si="4">IF(L72&lt;5,K72*1,IF(L72&lt;10,K72*1.5,IF(L72&lt;15,K72*2,IF(L72&lt;20,K72*2.5,IF(L72&lt;25,K72*3,IF(L72&lt;30,K72*3.5,IF(L72&gt;30,K72*4)))))))</f>
        <v>0</v>
      </c>
      <c r="N72" s="97"/>
    </row>
    <row r="73" spans="1:14" s="28" customFormat="1">
      <c r="A73"/>
      <c r="B73"/>
      <c r="C73"/>
      <c r="D73"/>
      <c r="E73"/>
      <c r="F73"/>
      <c r="G73"/>
      <c r="H73"/>
      <c r="I73"/>
      <c r="J73"/>
      <c r="K73"/>
      <c r="L73"/>
      <c r="M73" s="97"/>
      <c r="N73" s="97"/>
    </row>
    <row r="74" spans="1:14" s="28" customFormat="1">
      <c r="A74"/>
      <c r="B74"/>
      <c r="C74"/>
      <c r="D74"/>
      <c r="E74"/>
      <c r="F74"/>
      <c r="G74"/>
      <c r="H74"/>
      <c r="I74"/>
      <c r="J74"/>
      <c r="K74"/>
      <c r="L74"/>
      <c r="M74" s="97"/>
      <c r="N74" s="97"/>
    </row>
    <row r="75" spans="1:14" s="28" customFormat="1">
      <c r="A75"/>
      <c r="B75"/>
      <c r="C75"/>
      <c r="D75"/>
      <c r="E75"/>
      <c r="F75"/>
      <c r="G75"/>
      <c r="H75"/>
      <c r="I75"/>
      <c r="J75"/>
      <c r="K75"/>
      <c r="L75"/>
      <c r="M75" s="97"/>
      <c r="N75" s="97"/>
    </row>
  </sheetData>
  <sortState xmlns:xlrd2="http://schemas.microsoft.com/office/spreadsheetml/2017/richdata2" ref="B26:N37">
    <sortCondition descending="1" ref="N26:N37"/>
    <sortCondition ref="B26:B37"/>
    <sortCondition ref="F26:F37"/>
  </sortState>
  <mergeCells count="1">
    <mergeCell ref="H24:M2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5"/>
  <sheetViews>
    <sheetView topLeftCell="A20" workbookViewId="0">
      <selection activeCell="H38" sqref="H38"/>
    </sheetView>
  </sheetViews>
  <sheetFormatPr defaultColWidth="11.42578125" defaultRowHeight="14.45"/>
  <cols>
    <col min="2" max="2" width="12.5703125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6:8" ht="61.1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18"/>
      <c r="B24" s="18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67"/>
      <c r="B25" s="68" t="s">
        <v>23</v>
      </c>
      <c r="C25" s="68" t="s">
        <v>24</v>
      </c>
      <c r="D25" s="68" t="s">
        <v>25</v>
      </c>
      <c r="E25" s="68" t="s">
        <v>22</v>
      </c>
      <c r="F25" s="68" t="s">
        <v>26</v>
      </c>
      <c r="G25" s="68" t="s">
        <v>27</v>
      </c>
      <c r="H25" s="69" t="s">
        <v>28</v>
      </c>
      <c r="I25" s="69" t="s">
        <v>29</v>
      </c>
      <c r="J25" s="69" t="s">
        <v>30</v>
      </c>
      <c r="K25" s="69" t="s">
        <v>31</v>
      </c>
      <c r="L25" s="69" t="s">
        <v>32</v>
      </c>
      <c r="M25" s="106" t="s">
        <v>33</v>
      </c>
      <c r="N25" s="107"/>
    </row>
    <row r="26" spans="1:14" ht="15">
      <c r="A26" s="62">
        <v>1</v>
      </c>
      <c r="B26" s="85" t="s">
        <v>47</v>
      </c>
      <c r="C26" s="53" t="s">
        <v>48</v>
      </c>
      <c r="D26" s="54" t="s">
        <v>49</v>
      </c>
      <c r="E26" s="41" t="s">
        <v>212</v>
      </c>
      <c r="F26" s="51">
        <v>44948</v>
      </c>
      <c r="G26" s="58" t="s">
        <v>50</v>
      </c>
      <c r="H26" s="40">
        <v>1</v>
      </c>
      <c r="I26" s="23">
        <f>IF(H26=1,50,IF(H26=2,40,IF(H26=3,30,IF(H26=4,25,IF(H26=5,20,IF(H26="NC",10,0))))))</f>
        <v>50</v>
      </c>
      <c r="J26" s="21" t="s">
        <v>39</v>
      </c>
      <c r="K26" s="21">
        <f>IF(J26="A",I26*5,IF(J26="B",I26*3,IF(J26="C",I26*2,IF(J26="D", I26*1,0))))</f>
        <v>250</v>
      </c>
      <c r="L26" s="21">
        <v>5</v>
      </c>
      <c r="M26" s="23">
        <f>IF(L26&lt;5,K26*1,IF(L26&lt;10,K26*1.5,IF(L26&lt;15,K26*2,IF(L26&lt;20,K26*2.5,IF(L26&lt;25,K26*3,IF(L26&lt;30,K26*3.5,IF(L26&gt;30,K26*4)))))))</f>
        <v>375</v>
      </c>
      <c r="N26" s="101">
        <v>525</v>
      </c>
    </row>
    <row r="27" spans="1:14" ht="15">
      <c r="A27" s="62"/>
      <c r="B27" s="118" t="s">
        <v>47</v>
      </c>
      <c r="C27" s="143" t="s">
        <v>51</v>
      </c>
      <c r="D27" s="84" t="s">
        <v>49</v>
      </c>
      <c r="E27" s="47" t="s">
        <v>40</v>
      </c>
      <c r="F27" s="113">
        <v>45039</v>
      </c>
      <c r="G27" s="40">
        <v>-60</v>
      </c>
      <c r="H27" s="40">
        <v>1</v>
      </c>
      <c r="I27" s="21">
        <f>IF(H27=1,50,IF(H27=2,40,IF(H27=3,30,IF(H27=4,25,IF(H27=5,20,IF(H27="NC",10,0))))))</f>
        <v>50</v>
      </c>
      <c r="J27" s="21" t="s">
        <v>41</v>
      </c>
      <c r="K27" s="21">
        <f>IF(J27="A",I27*5,IF(J27="B",I27*3,IF(J27="C",I27*2,IF(J27="D", I27*1,0))))</f>
        <v>150</v>
      </c>
      <c r="L27" s="21">
        <v>3</v>
      </c>
      <c r="M27" s="23">
        <f>IF(L27&lt;5,K27*1,IF(L27&lt;10,K27*1.5,IF(L27&lt;15,K27*2,IF(L27&lt;20,K27*2.5,IF(L27&lt;25,K27*3,IF(L27&lt;30,K27*3.5,IF(L27&gt;30,K27*4)))))))</f>
        <v>150</v>
      </c>
      <c r="N27" s="121">
        <v>525</v>
      </c>
    </row>
    <row r="28" spans="1:14" ht="15">
      <c r="A28" s="62">
        <v>2</v>
      </c>
      <c r="B28" s="120" t="s">
        <v>77</v>
      </c>
      <c r="C28" s="141" t="s">
        <v>78</v>
      </c>
      <c r="D28" s="117" t="s">
        <v>49</v>
      </c>
      <c r="E28" s="41" t="s">
        <v>212</v>
      </c>
      <c r="F28" s="51">
        <v>44948</v>
      </c>
      <c r="G28" s="58" t="s">
        <v>38</v>
      </c>
      <c r="H28" s="56" t="s">
        <v>73</v>
      </c>
      <c r="I28" s="23">
        <f>IF(H28=1,50,IF(H28=2,40,IF(H28=3,30,IF(H28=4,25,IF(H28=5,20,IF(H28="NC",10,0))))))</f>
        <v>10</v>
      </c>
      <c r="J28" s="21" t="s">
        <v>39</v>
      </c>
      <c r="K28" s="21">
        <f>IF(J28="A",I28*5,IF(J28="B",I28*3,IF(J28="C",I28*2,IF(J28="D", I28*1,0))))</f>
        <v>50</v>
      </c>
      <c r="L28" s="21">
        <v>16</v>
      </c>
      <c r="M28" s="23">
        <f>IF(L28&lt;5,K28*1,IF(L28&lt;10,K28*1.5,IF(L28&lt;15,K28*2,IF(L28&lt;20,K28*2.5,IF(L28&lt;25,K28*3,IF(L28&lt;30,K28*3.5,IF(L28&gt;30,K28*4)))))))</f>
        <v>125</v>
      </c>
      <c r="N28" s="102">
        <v>350</v>
      </c>
    </row>
    <row r="29" spans="1:14" ht="15">
      <c r="A29" s="62"/>
      <c r="B29" s="140" t="s">
        <v>77</v>
      </c>
      <c r="C29" s="142" t="s">
        <v>78</v>
      </c>
      <c r="D29" s="146" t="s">
        <v>49</v>
      </c>
      <c r="E29" s="47" t="s">
        <v>215</v>
      </c>
      <c r="F29" s="113">
        <v>44989</v>
      </c>
      <c r="G29" s="40">
        <v>-90</v>
      </c>
      <c r="H29" s="40">
        <v>3</v>
      </c>
      <c r="I29" s="21">
        <f>IF(H29=1,50,IF(H29=2,40,IF(H29=3,30,IF(H29=4,25,IF(H29=5,20,IF(H29="NC",10,0))))))</f>
        <v>30</v>
      </c>
      <c r="J29" s="21" t="s">
        <v>80</v>
      </c>
      <c r="K29" s="21">
        <f>IF(J29="A",I29*5,IF(J29="B",I29*3,IF(J29="C",I29*2,IF(J29="D", I29*1,0))))</f>
        <v>60</v>
      </c>
      <c r="L29" s="21">
        <v>8</v>
      </c>
      <c r="M29" s="23">
        <f>IF(L29&lt;5,K29*1,IF(L29&lt;10,K29*1.5,IF(L29&lt;15,K29*2,IF(L29&lt;20,K29*2.5,IF(L29&lt;25,K29*3,IF(L29&lt;30,K29*3.5,IF(L29&gt;30,K29*4)))))))</f>
        <v>90</v>
      </c>
      <c r="N29" s="121">
        <v>350</v>
      </c>
    </row>
    <row r="30" spans="1:14" ht="15">
      <c r="A30" s="62"/>
      <c r="B30" s="144" t="s">
        <v>77</v>
      </c>
      <c r="C30" s="145" t="s">
        <v>78</v>
      </c>
      <c r="D30" s="10" t="s">
        <v>49</v>
      </c>
      <c r="E30" s="47" t="s">
        <v>40</v>
      </c>
      <c r="F30" s="113">
        <v>45039</v>
      </c>
      <c r="G30" s="10">
        <v>-90</v>
      </c>
      <c r="H30" s="10">
        <v>3</v>
      </c>
      <c r="I30" s="10">
        <f>IF(H30=1,50,IF(H30=2,40,IF(H30=3,30,IF(H30=4,25,IF(H30=5,20,IF(H30="NC",10,0))))))</f>
        <v>30</v>
      </c>
      <c r="J30" s="10" t="s">
        <v>41</v>
      </c>
      <c r="K30" s="10">
        <f>IF(J30="A",I30*5,IF(J30="B",I30*3,IF(J30="C",I30*2,IF(J30="D", I30*1,0))))</f>
        <v>90</v>
      </c>
      <c r="L30" s="10">
        <v>8</v>
      </c>
      <c r="M30" s="10">
        <f>IF(L30&lt;5,K30*1,IF(L30&lt;10,K30*1.5,IF(L30&lt;15,K30*2,IF(L30&lt;20,K30*2.5,IF(L30&lt;25,K30*3,IF(L30&lt;30,K30*3.5,IF(L30&gt;30,K30*4)))))))</f>
        <v>135</v>
      </c>
      <c r="N30" s="121">
        <v>350</v>
      </c>
    </row>
    <row r="31" spans="1:14" ht="15">
      <c r="A31" s="62">
        <v>3</v>
      </c>
      <c r="B31" s="120" t="s">
        <v>86</v>
      </c>
      <c r="C31" s="120" t="s">
        <v>87</v>
      </c>
      <c r="D31" s="136" t="s">
        <v>49</v>
      </c>
      <c r="E31" s="21" t="s">
        <v>212</v>
      </c>
      <c r="F31" s="22">
        <v>44948</v>
      </c>
      <c r="G31" s="137" t="s">
        <v>38</v>
      </c>
      <c r="H31" s="139" t="s">
        <v>73</v>
      </c>
      <c r="I31" s="65">
        <f>IF(H31=1,50,IF(H31=2,40,IF(H31=3,30,IF(H31=4,25,IF(H31=5,20,IF(H31="NC",10,0))))))</f>
        <v>10</v>
      </c>
      <c r="J31" s="63" t="s">
        <v>39</v>
      </c>
      <c r="K31" s="63">
        <f>IF(J31="A",I31*5,IF(J31="B",I31*3,IF(J31="C",I31*2,IF(J31="D", I31*1,0))))</f>
        <v>50</v>
      </c>
      <c r="L31" s="63">
        <v>16</v>
      </c>
      <c r="M31" s="65">
        <f>IF(L31&lt;5,K31*1,IF(L31&lt;10,K31*1.5,IF(L31&lt;15,K31*2,IF(L31&lt;20,K31*2.5,IF(L31&lt;25,K31*3,IF(L31&lt;30,K31*3.5,IF(L31&gt;30,K31*4)))))))</f>
        <v>125</v>
      </c>
      <c r="N31" s="109">
        <v>260</v>
      </c>
    </row>
    <row r="32" spans="1:14" ht="15">
      <c r="A32" s="62"/>
      <c r="B32" s="118" t="s">
        <v>86</v>
      </c>
      <c r="C32" s="118" t="s">
        <v>87</v>
      </c>
      <c r="D32" s="118" t="s">
        <v>49</v>
      </c>
      <c r="E32" s="40" t="s">
        <v>215</v>
      </c>
      <c r="F32" s="55">
        <v>44989</v>
      </c>
      <c r="G32" s="79">
        <v>-90</v>
      </c>
      <c r="H32" s="79">
        <v>3</v>
      </c>
      <c r="I32" s="63">
        <f>IF(H32=1,50,IF(H32=2,40,IF(H32=3,30,IF(H32=4,25,IF(H32=5,20,IF(H32="NC",10,0))))))</f>
        <v>30</v>
      </c>
      <c r="J32" s="63" t="s">
        <v>80</v>
      </c>
      <c r="K32" s="63">
        <f>IF(J32="A",I32*5,IF(J32="B",I32*3,IF(J32="C",I32*2,IF(J32="D", I32*1,0))))</f>
        <v>60</v>
      </c>
      <c r="L32" s="63">
        <v>8</v>
      </c>
      <c r="M32" s="65">
        <f>IF(L32&lt;5,K32*1,IF(L32&lt;10,K32*1.5,IF(L32&lt;15,K32*2,IF(L32&lt;20,K32*2.5,IF(L32&lt;25,K32*3,IF(L32&lt;30,K32*3.5,IF(L32&gt;30,K32*4)))))))</f>
        <v>90</v>
      </c>
      <c r="N32" s="135">
        <v>260</v>
      </c>
    </row>
    <row r="33" spans="1:14" ht="15">
      <c r="A33" s="62"/>
      <c r="B33" s="147" t="s">
        <v>86</v>
      </c>
      <c r="C33" s="147" t="s">
        <v>87</v>
      </c>
      <c r="D33" s="62" t="s">
        <v>49</v>
      </c>
      <c r="E33" s="40" t="s">
        <v>40</v>
      </c>
      <c r="F33" s="55">
        <v>45039</v>
      </c>
      <c r="G33" s="62">
        <v>-90</v>
      </c>
      <c r="H33" s="148" t="s">
        <v>73</v>
      </c>
      <c r="I33" s="62">
        <f>IF(H33=1,50,IF(H33=2,40,IF(H33=3,30,IF(H33=4,25,IF(H33=5,20,IF(H33="NC",10,0))))))</f>
        <v>10</v>
      </c>
      <c r="J33" s="62" t="s">
        <v>41</v>
      </c>
      <c r="K33" s="62">
        <f>IF(J33="A",I33*5,IF(J33="B",I33*3,IF(J33="C",I33*2,IF(J33="D", I33*1,0))))</f>
        <v>30</v>
      </c>
      <c r="L33" s="62">
        <v>8</v>
      </c>
      <c r="M33" s="62">
        <f>IF(L33&lt;5,K33*1,IF(L33&lt;10,K33*1.5,IF(L33&lt;15,K33*2,IF(L33&lt;20,K33*2.5,IF(L33&lt;25,K33*3,IF(L33&lt;30,K33*3.5,IF(L33&gt;30,K33*4)))))))</f>
        <v>45</v>
      </c>
      <c r="N33" s="135">
        <v>260</v>
      </c>
    </row>
    <row r="34" spans="1:14" ht="15">
      <c r="A34" s="27">
        <v>4</v>
      </c>
      <c r="B34" s="62" t="s">
        <v>123</v>
      </c>
      <c r="C34" s="62" t="s">
        <v>124</v>
      </c>
      <c r="D34" s="62" t="s">
        <v>49</v>
      </c>
      <c r="E34" s="40" t="s">
        <v>40</v>
      </c>
      <c r="F34" s="55">
        <v>45039</v>
      </c>
      <c r="G34" s="62">
        <v>100</v>
      </c>
      <c r="H34" s="62">
        <v>2</v>
      </c>
      <c r="I34" s="62">
        <f>IF(H34=1,50,IF(H34=2,40,IF(H34=3,30,IF(H34=4,25,IF(H34=5,20,IF(H34="NC",10,0))))))</f>
        <v>40</v>
      </c>
      <c r="J34" s="62" t="s">
        <v>41</v>
      </c>
      <c r="K34" s="62">
        <f>IF(J34="A",I34*5,IF(J34="B",I34*3,IF(J34="C",I34*2,IF(J34="D", I34*1,0))))</f>
        <v>120</v>
      </c>
      <c r="L34" s="62">
        <v>6</v>
      </c>
      <c r="M34" s="62">
        <f>IF(L34&lt;5,K34*1,IF(L34&lt;10,K34*1.5,IF(L34&lt;15,K34*2,IF(L34&lt;20,K34*2.5,IF(L34&lt;25,K34*3,IF(L34&lt;30,K34*3.5,IF(L34&gt;30,K34*4)))))))</f>
        <v>180</v>
      </c>
      <c r="N34" s="110">
        <v>180</v>
      </c>
    </row>
    <row r="35" spans="1:14" ht="15">
      <c r="A35" s="10">
        <v>5</v>
      </c>
      <c r="B35" s="62" t="s">
        <v>151</v>
      </c>
      <c r="C35" s="62" t="s">
        <v>113</v>
      </c>
      <c r="D35" s="62" t="s">
        <v>49</v>
      </c>
      <c r="E35" s="40" t="s">
        <v>40</v>
      </c>
      <c r="F35" s="55">
        <v>45039</v>
      </c>
      <c r="G35" s="62">
        <v>100</v>
      </c>
      <c r="H35" s="62">
        <v>3</v>
      </c>
      <c r="I35" s="62">
        <f>IF(H35=1,50,IF(H35=2,40,IF(H35=3,30,IF(H35=4,25,IF(H35=5,20,IF(H35="NC",10,0))))))</f>
        <v>30</v>
      </c>
      <c r="J35" s="62" t="s">
        <v>41</v>
      </c>
      <c r="K35" s="62">
        <f>IF(J35="A",I35*5,IF(J35="B",I35*3,IF(J35="C",I35*2,IF(J35="D", I35*1,0))))</f>
        <v>90</v>
      </c>
      <c r="L35" s="62">
        <v>6</v>
      </c>
      <c r="M35" s="62">
        <f>IF(L35&lt;5,K35*1,IF(L35&lt;10,K35*1.5,IF(L35&lt;15,K35*2,IF(L35&lt;20,K35*2.5,IF(L35&lt;25,K35*3,IF(L35&lt;30,K35*3.5,IF(L35&gt;30,K35*4)))))))</f>
        <v>135</v>
      </c>
      <c r="N35" s="102">
        <v>135</v>
      </c>
    </row>
    <row r="36" spans="1:14" ht="15">
      <c r="A36" s="10">
        <v>5</v>
      </c>
      <c r="B36" s="62" t="s">
        <v>158</v>
      </c>
      <c r="C36" s="62" t="s">
        <v>159</v>
      </c>
      <c r="D36" s="62" t="s">
        <v>49</v>
      </c>
      <c r="E36" s="40" t="s">
        <v>40</v>
      </c>
      <c r="F36" s="55">
        <v>45039</v>
      </c>
      <c r="G36" s="62">
        <v>-90</v>
      </c>
      <c r="H36" s="62">
        <v>3</v>
      </c>
      <c r="I36" s="62">
        <f>IF(H36=1,50,IF(H36=2,40,IF(H36=3,30,IF(H36=4,25,IF(H36=5,20,IF(H36="NC",10,0))))))</f>
        <v>30</v>
      </c>
      <c r="J36" s="62" t="s">
        <v>41</v>
      </c>
      <c r="K36" s="62">
        <f>IF(J36="A",I36*5,IF(J36="B",I36*3,IF(J36="C",I36*2,IF(J36="D", I36*1,0))))</f>
        <v>90</v>
      </c>
      <c r="L36" s="62">
        <v>8</v>
      </c>
      <c r="M36" s="62">
        <f>IF(L36&lt;5,K36*1,IF(L36&lt;10,K36*1.5,IF(L36&lt;15,K36*2,IF(L36&lt;20,K36*2.5,IF(L36&lt;25,K36*3,IF(L36&lt;30,K36*3.5,IF(L36&gt;30,K36*4)))))))</f>
        <v>135</v>
      </c>
      <c r="N36" s="102">
        <v>135</v>
      </c>
    </row>
    <row r="37" spans="1:14" ht="15">
      <c r="A37" s="10">
        <v>7</v>
      </c>
      <c r="B37" s="62" t="s">
        <v>188</v>
      </c>
      <c r="C37" s="62" t="s">
        <v>137</v>
      </c>
      <c r="D37" s="62" t="s">
        <v>49</v>
      </c>
      <c r="E37" s="40" t="s">
        <v>40</v>
      </c>
      <c r="F37" s="55">
        <v>45039</v>
      </c>
      <c r="G37" s="62">
        <v>-100</v>
      </c>
      <c r="H37" s="62">
        <v>5</v>
      </c>
      <c r="I37" s="62">
        <f>IF(H37=1,50,IF(H37=2,40,IF(H37=3,30,IF(H37=4,25,IF(H37=5,20,IF(H37="NC",10,0))))))</f>
        <v>20</v>
      </c>
      <c r="J37" s="62" t="s">
        <v>41</v>
      </c>
      <c r="K37" s="62">
        <f>IF(J37="A",I37*5,IF(J37="B",I37*3,IF(J37="C",I37*2,IF(J37="D", I37*1,0))))</f>
        <v>60</v>
      </c>
      <c r="L37" s="62">
        <v>5</v>
      </c>
      <c r="M37" s="62">
        <f>IF(L37&lt;5,K37*1,IF(L37&lt;10,K37*1.5,IF(L37&lt;15,K37*2,IF(L37&lt;20,K37*2.5,IF(L37&lt;25,K37*3,IF(L37&lt;30,K37*3.5,IF(L37&gt;30,K37*4)))))))</f>
        <v>90</v>
      </c>
      <c r="N37" s="102">
        <v>90</v>
      </c>
    </row>
    <row r="38" spans="1:14" ht="15">
      <c r="A38" s="10">
        <v>8</v>
      </c>
      <c r="B38" s="62" t="s">
        <v>203</v>
      </c>
      <c r="C38" s="62" t="s">
        <v>45</v>
      </c>
      <c r="D38" s="62" t="s">
        <v>49</v>
      </c>
      <c r="E38" s="40" t="s">
        <v>40</v>
      </c>
      <c r="F38" s="55">
        <v>45039</v>
      </c>
      <c r="G38" s="62">
        <v>-90</v>
      </c>
      <c r="H38" s="148" t="s">
        <v>73</v>
      </c>
      <c r="I38" s="62">
        <f>IF(H38=1,50,IF(H38=2,40,IF(H38=3,30,IF(H38=4,25,IF(H38=5,20,IF(H38="NC",10,0))))))</f>
        <v>10</v>
      </c>
      <c r="J38" s="62" t="s">
        <v>41</v>
      </c>
      <c r="K38" s="62">
        <f>IF(J38="A",I38*5,IF(J38="B",I38*3,IF(J38="C",I38*2,IF(J38="D", I38*1,0))))</f>
        <v>30</v>
      </c>
      <c r="L38" s="62">
        <v>8</v>
      </c>
      <c r="M38" s="62">
        <f>IF(L38&lt;5,K38*1,IF(L38&lt;10,K38*1.5,IF(L38&lt;15,K38*2,IF(L38&lt;20,K38*2.5,IF(L38&lt;25,K38*3,IF(L38&lt;30,K38*3.5,IF(L38&gt;30,K38*4)))))))</f>
        <v>45</v>
      </c>
      <c r="N38" s="102">
        <v>45</v>
      </c>
    </row>
    <row r="39" spans="1:14">
      <c r="A39" s="10"/>
      <c r="B39" s="21"/>
      <c r="C39" s="21"/>
      <c r="D39" s="21"/>
      <c r="E39" s="21"/>
      <c r="F39" s="22"/>
      <c r="G39" s="21"/>
      <c r="H39" s="21"/>
      <c r="I39" s="21">
        <f t="shared" ref="I26:I63" si="0">IF(H39=1,50,IF(H39=2,40,IF(H39=3,30,IF(H39=5,20,IF(H39="NC",10,0)))))</f>
        <v>0</v>
      </c>
      <c r="J39" s="21"/>
      <c r="K39" s="21">
        <f t="shared" ref="K26:K63" si="1">IF(J39="A",I39*5,IF(J39="B",I39*3,IF(J39="C",I39*2,IF(J39="D", I39*1,0))))</f>
        <v>0</v>
      </c>
      <c r="L39" s="21"/>
      <c r="M39" s="23">
        <f t="shared" ref="M34:M63" si="2">IF(L39&lt;5,K39*1,IF(L39&lt;10,K39*1.5,IF(L39&lt;15,K39*2,IF(L39&lt;20,K39*2.5,IF(L39&lt;25,K39*3,IF(L39&lt;30,K39*3.5,IF(L39&gt;30,K39*4)))))))</f>
        <v>0</v>
      </c>
      <c r="N39" s="102">
        <f t="shared" ref="N35:N63" si="3">SUMIFS(M39:M93,B39:B93,"Vella")</f>
        <v>0</v>
      </c>
    </row>
    <row r="40" spans="1:14">
      <c r="A40" s="10"/>
      <c r="B40" s="40"/>
      <c r="C40" s="40"/>
      <c r="D40" s="40"/>
      <c r="E40" s="21"/>
      <c r="F40" s="22"/>
      <c r="G40" s="40"/>
      <c r="H40" s="21"/>
      <c r="I40" s="23">
        <f t="shared" si="0"/>
        <v>0</v>
      </c>
      <c r="J40" s="21"/>
      <c r="K40" s="21">
        <f t="shared" si="1"/>
        <v>0</v>
      </c>
      <c r="L40" s="21"/>
      <c r="M40" s="23">
        <f t="shared" si="2"/>
        <v>0</v>
      </c>
      <c r="N40" s="101">
        <f t="shared" si="3"/>
        <v>0</v>
      </c>
    </row>
    <row r="41" spans="1:14">
      <c r="A41" s="10"/>
      <c r="B41" s="37"/>
      <c r="C41" s="37"/>
      <c r="D41" s="37"/>
      <c r="E41" s="21"/>
      <c r="F41" s="22"/>
      <c r="G41" s="37"/>
      <c r="H41" s="21"/>
      <c r="I41" s="23">
        <f t="shared" si="0"/>
        <v>0</v>
      </c>
      <c r="J41" s="21"/>
      <c r="K41" s="21">
        <f t="shared" si="1"/>
        <v>0</v>
      </c>
      <c r="L41" s="21"/>
      <c r="M41" s="23">
        <f t="shared" si="2"/>
        <v>0</v>
      </c>
      <c r="N41" s="101">
        <f t="shared" si="3"/>
        <v>0</v>
      </c>
    </row>
    <row r="42" spans="1:14">
      <c r="A42" s="10"/>
      <c r="B42" s="21"/>
      <c r="C42" s="21"/>
      <c r="D42" s="21"/>
      <c r="E42" s="21"/>
      <c r="F42" s="22"/>
      <c r="G42" s="21"/>
      <c r="H42" s="21"/>
      <c r="I42" s="21">
        <f t="shared" si="0"/>
        <v>0</v>
      </c>
      <c r="J42" s="21"/>
      <c r="K42" s="21">
        <f t="shared" si="1"/>
        <v>0</v>
      </c>
      <c r="L42" s="21"/>
      <c r="M42" s="23">
        <f t="shared" si="2"/>
        <v>0</v>
      </c>
      <c r="N42" s="102">
        <f t="shared" si="3"/>
        <v>0</v>
      </c>
    </row>
    <row r="43" spans="1:14">
      <c r="A43" s="10"/>
      <c r="B43" s="21"/>
      <c r="C43" s="21"/>
      <c r="D43" s="21"/>
      <c r="E43" s="21"/>
      <c r="F43" s="22"/>
      <c r="G43" s="21"/>
      <c r="H43" s="21"/>
      <c r="I43" s="21">
        <f t="shared" si="0"/>
        <v>0</v>
      </c>
      <c r="J43" s="21"/>
      <c r="K43" s="21">
        <f t="shared" si="1"/>
        <v>0</v>
      </c>
      <c r="L43" s="21"/>
      <c r="M43" s="23">
        <f t="shared" si="2"/>
        <v>0</v>
      </c>
      <c r="N43" s="102">
        <f t="shared" si="3"/>
        <v>0</v>
      </c>
    </row>
    <row r="44" spans="1:14">
      <c r="A44" s="10"/>
      <c r="B44" s="37"/>
      <c r="C44" s="37"/>
      <c r="D44" s="37"/>
      <c r="E44" s="21"/>
      <c r="F44" s="22"/>
      <c r="G44" s="21"/>
      <c r="H44" s="21"/>
      <c r="I44" s="21">
        <f t="shared" si="0"/>
        <v>0</v>
      </c>
      <c r="J44" s="21"/>
      <c r="K44" s="21">
        <f t="shared" si="1"/>
        <v>0</v>
      </c>
      <c r="L44" s="21"/>
      <c r="M44" s="23">
        <f t="shared" si="2"/>
        <v>0</v>
      </c>
      <c r="N44" s="102">
        <f t="shared" si="3"/>
        <v>0</v>
      </c>
    </row>
    <row r="45" spans="1:14">
      <c r="A45" s="10"/>
      <c r="B45" s="21"/>
      <c r="C45" s="21"/>
      <c r="D45" s="21"/>
      <c r="E45" s="21"/>
      <c r="F45" s="22"/>
      <c r="G45" s="21"/>
      <c r="H45" s="21"/>
      <c r="I45" s="21">
        <f t="shared" si="0"/>
        <v>0</v>
      </c>
      <c r="J45" s="21"/>
      <c r="K45" s="21">
        <f t="shared" si="1"/>
        <v>0</v>
      </c>
      <c r="L45" s="21"/>
      <c r="M45" s="23">
        <f t="shared" si="2"/>
        <v>0</v>
      </c>
      <c r="N45" s="102">
        <f t="shared" si="3"/>
        <v>0</v>
      </c>
    </row>
    <row r="46" spans="1:14">
      <c r="A46" s="10"/>
      <c r="B46" s="38"/>
      <c r="C46" s="38"/>
      <c r="D46" s="38"/>
      <c r="E46" s="21"/>
      <c r="F46" s="22"/>
      <c r="G46" s="21"/>
      <c r="H46" s="21"/>
      <c r="I46" s="21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102">
        <f t="shared" si="3"/>
        <v>0</v>
      </c>
    </row>
    <row r="47" spans="1:14">
      <c r="A47" s="10"/>
      <c r="B47" s="21"/>
      <c r="C47" s="21"/>
      <c r="D47" s="21"/>
      <c r="E47" s="21"/>
      <c r="F47" s="22"/>
      <c r="G47" s="21"/>
      <c r="H47" s="21"/>
      <c r="I47" s="23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102">
        <f t="shared" si="3"/>
        <v>0</v>
      </c>
    </row>
    <row r="48" spans="1:14">
      <c r="A48" s="10"/>
      <c r="B48" s="38"/>
      <c r="C48" s="38"/>
      <c r="D48" s="37"/>
      <c r="E48" s="21"/>
      <c r="F48" s="22"/>
      <c r="G48" s="21"/>
      <c r="H48" s="21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102">
        <f t="shared" si="3"/>
        <v>0</v>
      </c>
    </row>
    <row r="49" spans="1:14">
      <c r="A49" s="10"/>
      <c r="B49" s="21"/>
      <c r="C49" s="21"/>
      <c r="D49" s="21"/>
      <c r="E49" s="21"/>
      <c r="F49" s="22"/>
      <c r="G49" s="21"/>
      <c r="H49" s="21"/>
      <c r="I49" s="23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102">
        <f t="shared" si="3"/>
        <v>0</v>
      </c>
    </row>
    <row r="50" spans="1:14">
      <c r="A50" s="10"/>
      <c r="B50" s="21"/>
      <c r="C50" s="21"/>
      <c r="D50" s="21"/>
      <c r="E50" s="21"/>
      <c r="F50" s="22"/>
      <c r="G50" s="21"/>
      <c r="H50" s="21"/>
      <c r="I50" s="23">
        <f t="shared" si="0"/>
        <v>0</v>
      </c>
      <c r="J50" s="21"/>
      <c r="K50" s="21">
        <f t="shared" si="1"/>
        <v>0</v>
      </c>
      <c r="L50" s="21"/>
      <c r="M50" s="23">
        <f t="shared" si="2"/>
        <v>0</v>
      </c>
      <c r="N50" s="102">
        <f t="shared" si="3"/>
        <v>0</v>
      </c>
    </row>
    <row r="51" spans="1:14">
      <c r="A51" s="10"/>
      <c r="B51" s="21"/>
      <c r="C51" s="21"/>
      <c r="D51" s="21"/>
      <c r="E51" s="21"/>
      <c r="F51" s="22"/>
      <c r="G51" s="21"/>
      <c r="H51" s="21"/>
      <c r="I51" s="23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102">
        <f t="shared" si="3"/>
        <v>0</v>
      </c>
    </row>
    <row r="52" spans="1:14">
      <c r="A52" s="10"/>
      <c r="B52" s="21"/>
      <c r="C52" s="21"/>
      <c r="D52" s="21"/>
      <c r="E52" s="21"/>
      <c r="F52" s="22"/>
      <c r="G52" s="21"/>
      <c r="H52" s="21"/>
      <c r="I52" s="23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102">
        <f t="shared" si="3"/>
        <v>0</v>
      </c>
    </row>
    <row r="53" spans="1:14">
      <c r="A53" s="10"/>
      <c r="B53" s="21"/>
      <c r="C53" s="21"/>
      <c r="D53" s="21"/>
      <c r="E53" s="21"/>
      <c r="F53" s="21"/>
      <c r="G53" s="21"/>
      <c r="H53" s="21"/>
      <c r="I53" s="21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102">
        <f t="shared" si="3"/>
        <v>0</v>
      </c>
    </row>
    <row r="54" spans="1:14">
      <c r="A54" s="10"/>
      <c r="B54" s="21"/>
      <c r="C54" s="21"/>
      <c r="D54" s="21"/>
      <c r="E54" s="21"/>
      <c r="F54" s="21"/>
      <c r="G54" s="21"/>
      <c r="H54" s="21"/>
      <c r="I54" s="21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102">
        <f t="shared" si="3"/>
        <v>0</v>
      </c>
    </row>
    <row r="55" spans="1:14">
      <c r="A55" s="10"/>
      <c r="B55" s="21"/>
      <c r="C55" s="21"/>
      <c r="D55" s="21"/>
      <c r="E55" s="21"/>
      <c r="F55" s="21"/>
      <c r="G55" s="21"/>
      <c r="H55" s="21"/>
      <c r="I55" s="21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102">
        <f t="shared" si="3"/>
        <v>0</v>
      </c>
    </row>
    <row r="56" spans="1:14">
      <c r="A56" s="10"/>
      <c r="B56" s="21"/>
      <c r="C56" s="21"/>
      <c r="D56" s="21"/>
      <c r="E56" s="21"/>
      <c r="F56" s="21"/>
      <c r="G56" s="21"/>
      <c r="H56" s="21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102">
        <f t="shared" si="3"/>
        <v>0</v>
      </c>
    </row>
    <row r="57" spans="1:14">
      <c r="A57" s="10"/>
      <c r="B57" s="21"/>
      <c r="C57" s="21"/>
      <c r="D57" s="21"/>
      <c r="E57" s="21"/>
      <c r="F57" s="21"/>
      <c r="G57" s="21"/>
      <c r="H57" s="21"/>
      <c r="I57" s="21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102">
        <f t="shared" si="3"/>
        <v>0</v>
      </c>
    </row>
    <row r="58" spans="1:14">
      <c r="A58" s="10"/>
      <c r="B58" s="21"/>
      <c r="C58" s="21"/>
      <c r="D58" s="21"/>
      <c r="E58" s="21"/>
      <c r="F58" s="21"/>
      <c r="G58" s="21"/>
      <c r="H58" s="21"/>
      <c r="I58" s="21">
        <f t="shared" si="0"/>
        <v>0</v>
      </c>
      <c r="J58" s="21"/>
      <c r="K58" s="21">
        <f t="shared" si="1"/>
        <v>0</v>
      </c>
      <c r="L58" s="21"/>
      <c r="M58" s="23">
        <f t="shared" si="2"/>
        <v>0</v>
      </c>
      <c r="N58" s="102">
        <f t="shared" si="3"/>
        <v>0</v>
      </c>
    </row>
    <row r="59" spans="1:14">
      <c r="A59" s="10"/>
      <c r="B59" s="21"/>
      <c r="C59" s="21"/>
      <c r="D59" s="21"/>
      <c r="E59" s="21"/>
      <c r="F59" s="21"/>
      <c r="G59" s="21"/>
      <c r="H59" s="21"/>
      <c r="I59" s="21">
        <f t="shared" si="0"/>
        <v>0</v>
      </c>
      <c r="J59" s="21"/>
      <c r="K59" s="21">
        <f t="shared" si="1"/>
        <v>0</v>
      </c>
      <c r="L59" s="21"/>
      <c r="M59" s="23">
        <f t="shared" si="2"/>
        <v>0</v>
      </c>
      <c r="N59" s="102">
        <f t="shared" si="3"/>
        <v>0</v>
      </c>
    </row>
    <row r="60" spans="1:14">
      <c r="A60" s="10"/>
      <c r="B60" s="21"/>
      <c r="C60" s="21"/>
      <c r="D60" s="21"/>
      <c r="E60" s="21"/>
      <c r="F60" s="21"/>
      <c r="G60" s="21"/>
      <c r="H60" s="21"/>
      <c r="I60" s="21">
        <f t="shared" si="0"/>
        <v>0</v>
      </c>
      <c r="J60" s="21"/>
      <c r="K60" s="21">
        <f t="shared" si="1"/>
        <v>0</v>
      </c>
      <c r="L60" s="21"/>
      <c r="M60" s="23">
        <f t="shared" si="2"/>
        <v>0</v>
      </c>
      <c r="N60" s="102">
        <f t="shared" si="3"/>
        <v>0</v>
      </c>
    </row>
    <row r="61" spans="1:14">
      <c r="A61" s="10"/>
      <c r="B61" s="21"/>
      <c r="C61" s="21"/>
      <c r="D61" s="21"/>
      <c r="E61" s="21"/>
      <c r="F61" s="21"/>
      <c r="G61" s="21"/>
      <c r="H61" s="21"/>
      <c r="I61" s="21">
        <f t="shared" si="0"/>
        <v>0</v>
      </c>
      <c r="J61" s="21"/>
      <c r="K61" s="21">
        <f t="shared" si="1"/>
        <v>0</v>
      </c>
      <c r="L61" s="21"/>
      <c r="M61" s="23">
        <f t="shared" si="2"/>
        <v>0</v>
      </c>
      <c r="N61" s="102">
        <f t="shared" si="3"/>
        <v>0</v>
      </c>
    </row>
    <row r="62" spans="1:14">
      <c r="A62" s="10"/>
      <c r="B62" s="21"/>
      <c r="C62" s="21"/>
      <c r="D62" s="21"/>
      <c r="E62" s="21"/>
      <c r="F62" s="21"/>
      <c r="G62" s="21"/>
      <c r="H62" s="21"/>
      <c r="I62" s="21">
        <f t="shared" si="0"/>
        <v>0</v>
      </c>
      <c r="J62" s="21"/>
      <c r="K62" s="21">
        <f t="shared" si="1"/>
        <v>0</v>
      </c>
      <c r="L62" s="21"/>
      <c r="M62" s="23">
        <f t="shared" si="2"/>
        <v>0</v>
      </c>
      <c r="N62" s="102">
        <f t="shared" si="3"/>
        <v>0</v>
      </c>
    </row>
    <row r="63" spans="1:14">
      <c r="A63" s="10"/>
      <c r="B63" s="21"/>
      <c r="C63" s="21"/>
      <c r="D63" s="21"/>
      <c r="E63" s="21"/>
      <c r="F63" s="21"/>
      <c r="G63" s="21"/>
      <c r="H63" s="21"/>
      <c r="I63" s="21">
        <f t="shared" si="0"/>
        <v>0</v>
      </c>
      <c r="J63" s="21"/>
      <c r="K63" s="21">
        <f t="shared" si="1"/>
        <v>0</v>
      </c>
      <c r="L63" s="21"/>
      <c r="M63" s="23">
        <f t="shared" si="2"/>
        <v>0</v>
      </c>
      <c r="N63" s="102">
        <f t="shared" si="3"/>
        <v>0</v>
      </c>
    </row>
    <row r="64" spans="1:14">
      <c r="F64" s="30"/>
    </row>
    <row r="65" spans="2:14">
      <c r="F65" s="30"/>
    </row>
    <row r="66" spans="2:14">
      <c r="M66" s="97">
        <f t="shared" ref="M66" si="4">IF(L66&lt;5,K66*1,IF(L66&lt;10,K66*1.5,IF(L66&lt;15,K66*2,IF(L66&lt;20,K66*2.5,IF(L66&lt;25,K66*3,IF(L66&lt;30,K66*3.5,IF(L66&gt;30,K66*4)))))))</f>
        <v>0</v>
      </c>
    </row>
    <row r="71" spans="2:14" s="28" customFormat="1">
      <c r="B71"/>
      <c r="C71"/>
      <c r="D71"/>
      <c r="E71"/>
      <c r="F71"/>
      <c r="G71"/>
      <c r="H71"/>
      <c r="I71"/>
      <c r="J71"/>
      <c r="K71"/>
      <c r="L71"/>
      <c r="M71" s="97"/>
      <c r="N71" s="97"/>
    </row>
    <row r="72" spans="2:14" s="28" customFormat="1">
      <c r="B72"/>
      <c r="C72"/>
      <c r="D72"/>
      <c r="E72"/>
      <c r="F72"/>
      <c r="G72"/>
      <c r="H72"/>
      <c r="I72"/>
      <c r="J72"/>
      <c r="K72"/>
      <c r="L72"/>
      <c r="M72" s="97"/>
      <c r="N72" s="97"/>
    </row>
    <row r="73" spans="2:14" s="28" customFormat="1">
      <c r="B73"/>
      <c r="C73"/>
      <c r="D73"/>
      <c r="E73"/>
      <c r="F73"/>
      <c r="G73"/>
      <c r="H73"/>
      <c r="I73"/>
      <c r="J73"/>
      <c r="K73"/>
      <c r="L73"/>
      <c r="M73" s="97"/>
      <c r="N73" s="97"/>
    </row>
    <row r="74" spans="2:14" s="28" customFormat="1">
      <c r="B74"/>
      <c r="C74"/>
      <c r="D74"/>
      <c r="E74"/>
      <c r="F74"/>
      <c r="G74"/>
      <c r="H74"/>
      <c r="I74"/>
      <c r="J74"/>
      <c r="K74"/>
      <c r="L74"/>
      <c r="M74" s="97"/>
      <c r="N74" s="97"/>
    </row>
    <row r="75" spans="2:14" s="28" customFormat="1">
      <c r="B75"/>
      <c r="C75"/>
      <c r="D75"/>
      <c r="E75"/>
      <c r="F75"/>
      <c r="G75"/>
      <c r="H75"/>
      <c r="I75"/>
      <c r="J75"/>
      <c r="K75"/>
      <c r="L75"/>
      <c r="M75" s="97"/>
      <c r="N75" s="97"/>
    </row>
  </sheetData>
  <sortState xmlns:xlrd2="http://schemas.microsoft.com/office/spreadsheetml/2017/richdata2" ref="B26:N38">
    <sortCondition descending="1" ref="N26:N38"/>
    <sortCondition ref="B26:B38"/>
    <sortCondition ref="F26:F38"/>
  </sortState>
  <mergeCells count="1">
    <mergeCell ref="H24:M2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5"/>
  <sheetViews>
    <sheetView topLeftCell="A12" workbookViewId="0">
      <selection activeCell="A30" sqref="A30"/>
    </sheetView>
  </sheetViews>
  <sheetFormatPr defaultColWidth="11.42578125" defaultRowHeight="14.45"/>
  <cols>
    <col min="2" max="2" width="12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bestFit="1" customWidth="1"/>
    <col min="14" max="14" width="12.140625" bestFit="1" customWidth="1"/>
    <col min="15" max="15" width="11.5703125" customWidth="1"/>
    <col min="16" max="16" width="20.7109375" bestFit="1" customWidth="1"/>
  </cols>
  <sheetData>
    <row r="1" spans="6:8" ht="61.1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16" t="s">
        <v>21</v>
      </c>
    </row>
    <row r="24" spans="1:14">
      <c r="A24" s="18"/>
      <c r="B24" s="18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17"/>
    </row>
    <row r="25" spans="1:14">
      <c r="A25" s="67"/>
      <c r="B25" s="68" t="s">
        <v>23</v>
      </c>
      <c r="C25" s="68" t="s">
        <v>24</v>
      </c>
      <c r="D25" s="68" t="s">
        <v>25</v>
      </c>
      <c r="E25" s="68" t="s">
        <v>22</v>
      </c>
      <c r="F25" s="68" t="s">
        <v>26</v>
      </c>
      <c r="G25" s="68" t="s">
        <v>27</v>
      </c>
      <c r="H25" s="69" t="s">
        <v>28</v>
      </c>
      <c r="I25" s="69" t="s">
        <v>29</v>
      </c>
      <c r="J25" s="69" t="s">
        <v>30</v>
      </c>
      <c r="K25" s="69" t="s">
        <v>31</v>
      </c>
      <c r="L25" s="69" t="s">
        <v>32</v>
      </c>
      <c r="M25" s="70" t="s">
        <v>33</v>
      </c>
      <c r="N25" s="71"/>
    </row>
    <row r="26" spans="1:14" ht="15">
      <c r="A26" s="62">
        <v>1</v>
      </c>
      <c r="B26" s="62" t="s">
        <v>144</v>
      </c>
      <c r="C26" s="62" t="s">
        <v>145</v>
      </c>
      <c r="D26" s="62" t="s">
        <v>94</v>
      </c>
      <c r="E26" s="40" t="s">
        <v>40</v>
      </c>
      <c r="F26" s="55">
        <v>45039</v>
      </c>
      <c r="G26" s="62">
        <v>100</v>
      </c>
      <c r="H26" s="62">
        <v>3</v>
      </c>
      <c r="I26" s="62">
        <f>IF(H26=1,50,IF(H26=2,40,IF(H26=3,30,IF(H26=4,25,IF(H26=5,20,IF(H26="NC",10,0))))))</f>
        <v>30</v>
      </c>
      <c r="J26" s="62" t="s">
        <v>41</v>
      </c>
      <c r="K26" s="62">
        <f>IF(J26="A",I26*5,IF(J26="B",I26*3,IF(J26="C",I26*2,IF(J26="D", I26*1,0))))</f>
        <v>90</v>
      </c>
      <c r="L26" s="62">
        <v>6</v>
      </c>
      <c r="M26" s="62">
        <f>IF(L26&lt;5,K26*1,IF(L26&lt;10,K26*1.5,IF(L26&lt;15,K26*2,IF(L26&lt;20,K26*2.5,IF(L26&lt;25,K26*3,IF(L26&lt;30,K26*3.5,IF(L26&gt;30,K26*4)))))))</f>
        <v>135</v>
      </c>
      <c r="N26" s="76">
        <v>135</v>
      </c>
    </row>
    <row r="27" spans="1:14" ht="15">
      <c r="A27" s="62">
        <v>1</v>
      </c>
      <c r="B27" s="62" t="s">
        <v>148</v>
      </c>
      <c r="C27" s="62" t="s">
        <v>137</v>
      </c>
      <c r="D27" s="62" t="s">
        <v>94</v>
      </c>
      <c r="E27" s="40" t="s">
        <v>40</v>
      </c>
      <c r="F27" s="55">
        <v>45039</v>
      </c>
      <c r="G27" s="62">
        <v>-100</v>
      </c>
      <c r="H27" s="62">
        <v>3</v>
      </c>
      <c r="I27" s="62">
        <f>IF(H27=1,50,IF(H27=2,40,IF(H27=3,30,IF(H27=4,25,IF(H27=5,20,IF(H27="NC",10,0))))))</f>
        <v>30</v>
      </c>
      <c r="J27" s="62" t="s">
        <v>41</v>
      </c>
      <c r="K27" s="62">
        <f>IF(J27="A",I27*5,IF(J27="B",I27*3,IF(J27="C",I27*2,IF(J27="D", I27*1,0))))</f>
        <v>90</v>
      </c>
      <c r="L27" s="62">
        <v>5</v>
      </c>
      <c r="M27" s="62">
        <f>IF(L27&lt;5,K27*1,IF(L27&lt;10,K27*1.5,IF(L27&lt;15,K27*2,IF(L27&lt;20,K27*2.5,IF(L27&lt;25,K27*3,IF(L27&lt;30,K27*3.5,IF(L27&gt;30,K27*4)))))))</f>
        <v>135</v>
      </c>
      <c r="N27" s="76">
        <v>135</v>
      </c>
    </row>
    <row r="28" spans="1:14" ht="15">
      <c r="A28" s="62">
        <v>3</v>
      </c>
      <c r="B28" s="79" t="s">
        <v>105</v>
      </c>
      <c r="C28" s="79" t="s">
        <v>45</v>
      </c>
      <c r="D28" s="79" t="s">
        <v>94</v>
      </c>
      <c r="E28" s="40" t="s">
        <v>40</v>
      </c>
      <c r="F28" s="55">
        <v>45039</v>
      </c>
      <c r="G28" s="79">
        <v>-66</v>
      </c>
      <c r="H28" s="79">
        <v>2</v>
      </c>
      <c r="I28" s="63">
        <f>IF(H28=1,50,IF(H28=2,40,IF(H28=3,30,IF(H28=4,25,IF(H28=5,20,IF(H28="NC",10,0))))))</f>
        <v>40</v>
      </c>
      <c r="J28" s="63" t="s">
        <v>41</v>
      </c>
      <c r="K28" s="63">
        <f>IF(J28="A",I28*5,IF(J28="B",I28*3,IF(J28="C",I28*2,IF(J28="D", I28*1,0))))</f>
        <v>120</v>
      </c>
      <c r="L28" s="63">
        <v>2</v>
      </c>
      <c r="M28" s="65">
        <f>IF(L28&lt;5,K28*1,IF(L28&lt;10,K28*1.5,IF(L28&lt;15,K28*2,IF(L28&lt;20,K28*2.5,IF(L28&lt;25,K28*3,IF(L28&lt;30,K28*3.5,IF(L28&gt;30,K28*4)))))))</f>
        <v>120</v>
      </c>
      <c r="N28" s="76">
        <v>120</v>
      </c>
    </row>
    <row r="29" spans="1:14" ht="15">
      <c r="A29" s="62">
        <v>4</v>
      </c>
      <c r="B29" s="62" t="s">
        <v>208</v>
      </c>
      <c r="C29" s="62" t="s">
        <v>209</v>
      </c>
      <c r="D29" s="62" t="s">
        <v>94</v>
      </c>
      <c r="E29" s="40" t="s">
        <v>40</v>
      </c>
      <c r="F29" s="55">
        <v>45039</v>
      </c>
      <c r="G29" s="62">
        <v>-81</v>
      </c>
      <c r="H29" s="62" t="s">
        <v>73</v>
      </c>
      <c r="I29" s="62">
        <f>IF(H29=1,50,IF(H29=2,40,IF(H29=3,30,IF(H29=4,25,IF(H29=5,20,IF(H29="NC",10,0))))))</f>
        <v>10</v>
      </c>
      <c r="J29" s="62" t="s">
        <v>41</v>
      </c>
      <c r="K29" s="62">
        <f>IF(J29="A",I29*5,IF(J29="B",I29*3,IF(J29="C",I29*2,IF(J29="D", I29*1,0))))</f>
        <v>30</v>
      </c>
      <c r="L29" s="62">
        <v>6</v>
      </c>
      <c r="M29" s="62">
        <f>IF(L29&lt;5,K29*1,IF(L29&lt;10,K29*1.5,IF(L29&lt;15,K29*2,IF(L29&lt;20,K29*2.5,IF(L29&lt;25,K29*3,IF(L29&lt;30,K29*3.5,IF(L29&gt;30,K29*4)))))))</f>
        <v>45</v>
      </c>
      <c r="N29" s="76">
        <v>45</v>
      </c>
    </row>
    <row r="30" spans="1:14" ht="15">
      <c r="A30" s="62"/>
      <c r="B30" s="62"/>
      <c r="C30" s="62"/>
      <c r="D30" s="62"/>
      <c r="E30" s="40"/>
      <c r="F30" s="55"/>
      <c r="G30" s="62"/>
      <c r="H30" s="62"/>
      <c r="I30" s="62"/>
      <c r="J30" s="62"/>
      <c r="K30" s="62"/>
      <c r="L30" s="62"/>
      <c r="M30" s="62"/>
      <c r="N30" s="76"/>
    </row>
    <row r="31" spans="1:14">
      <c r="A31" s="62"/>
      <c r="B31" s="62"/>
      <c r="C31" s="62"/>
      <c r="D31" s="62"/>
      <c r="E31" s="62"/>
      <c r="F31" s="74"/>
      <c r="G31" s="62"/>
      <c r="H31" s="62"/>
      <c r="I31" s="62"/>
      <c r="J31" s="62"/>
      <c r="K31" s="62"/>
      <c r="L31" s="62"/>
      <c r="M31" s="75"/>
      <c r="N31" s="76"/>
    </row>
    <row r="32" spans="1:14">
      <c r="A32" s="27"/>
      <c r="B32" s="78"/>
      <c r="C32" s="78"/>
      <c r="D32" s="78"/>
      <c r="E32" s="42"/>
      <c r="F32" s="72"/>
      <c r="G32" s="78"/>
      <c r="H32" s="42"/>
      <c r="I32" s="73">
        <f t="shared" ref="I26:I55" si="0">IF(H32=1,50,IF(H32=2,40,IF(H32=3,30,IF(H32=5,20,IF(H32="NC",10,0)))))</f>
        <v>0</v>
      </c>
      <c r="J32" s="42"/>
      <c r="K32" s="42">
        <f t="shared" ref="K26:K55" si="1">IF(J32="A",I32*5,IF(J32="B",I32*3,IF(J32="C",I32*2,IF(J32="D", I32*1,0))))</f>
        <v>0</v>
      </c>
      <c r="L32" s="42"/>
      <c r="M32" s="73">
        <f t="shared" ref="M32:M55" si="2">IF(L32&lt;5,K32*1,IF(L32&lt;10,K32*1.5,IF(L32&lt;15,K32*2,IF(L32&lt;20,K32*2.5,IF(L32&lt;25,K32*3,IF(L32&lt;30,K32*3.5,IF(L32&gt;30,K32*4)))))))</f>
        <v>0</v>
      </c>
      <c r="N32" s="46">
        <f t="shared" ref="N32:N55" si="3">SUMIFS(M32:M87,B32:B87,"Latour")</f>
        <v>0</v>
      </c>
    </row>
    <row r="33" spans="1:14">
      <c r="A33" s="10"/>
      <c r="B33" s="37"/>
      <c r="C33" s="37"/>
      <c r="D33" s="37"/>
      <c r="E33" s="21"/>
      <c r="F33" s="22"/>
      <c r="G33" s="37"/>
      <c r="H33" s="21"/>
      <c r="I33" s="23">
        <f t="shared" si="0"/>
        <v>0</v>
      </c>
      <c r="J33" s="21"/>
      <c r="K33" s="21">
        <f t="shared" si="1"/>
        <v>0</v>
      </c>
      <c r="L33" s="21"/>
      <c r="M33" s="23">
        <f t="shared" si="2"/>
        <v>0</v>
      </c>
      <c r="N33" s="34">
        <f t="shared" si="3"/>
        <v>0</v>
      </c>
    </row>
    <row r="34" spans="1:14">
      <c r="A34" s="10"/>
      <c r="B34" s="21"/>
      <c r="C34" s="21"/>
      <c r="D34" s="21"/>
      <c r="E34" s="21"/>
      <c r="F34" s="22"/>
      <c r="G34" s="21"/>
      <c r="H34" s="21"/>
      <c r="I34" s="21">
        <f t="shared" si="0"/>
        <v>0</v>
      </c>
      <c r="J34" s="21"/>
      <c r="K34" s="21">
        <f t="shared" si="1"/>
        <v>0</v>
      </c>
      <c r="L34" s="21"/>
      <c r="M34" s="23">
        <f t="shared" si="2"/>
        <v>0</v>
      </c>
      <c r="N34" s="24">
        <f t="shared" si="3"/>
        <v>0</v>
      </c>
    </row>
    <row r="35" spans="1:14">
      <c r="A35" s="10"/>
      <c r="B35" s="21"/>
      <c r="C35" s="21"/>
      <c r="D35" s="21"/>
      <c r="E35" s="21"/>
      <c r="F35" s="22"/>
      <c r="G35" s="21"/>
      <c r="H35" s="21"/>
      <c r="I35" s="21">
        <f t="shared" si="0"/>
        <v>0</v>
      </c>
      <c r="J35" s="21"/>
      <c r="K35" s="21">
        <f t="shared" si="1"/>
        <v>0</v>
      </c>
      <c r="L35" s="21"/>
      <c r="M35" s="23">
        <f t="shared" si="2"/>
        <v>0</v>
      </c>
      <c r="N35" s="24">
        <f t="shared" si="3"/>
        <v>0</v>
      </c>
    </row>
    <row r="36" spans="1:14">
      <c r="A36" s="10"/>
      <c r="B36" s="37"/>
      <c r="C36" s="37"/>
      <c r="D36" s="37"/>
      <c r="E36" s="21"/>
      <c r="F36" s="22"/>
      <c r="G36" s="21"/>
      <c r="H36" s="21"/>
      <c r="I36" s="21">
        <f t="shared" si="0"/>
        <v>0</v>
      </c>
      <c r="J36" s="21"/>
      <c r="K36" s="21">
        <f t="shared" si="1"/>
        <v>0</v>
      </c>
      <c r="L36" s="21"/>
      <c r="M36" s="23">
        <f t="shared" si="2"/>
        <v>0</v>
      </c>
      <c r="N36" s="24">
        <f t="shared" si="3"/>
        <v>0</v>
      </c>
    </row>
    <row r="37" spans="1:14">
      <c r="A37" s="10"/>
      <c r="B37" s="21"/>
      <c r="C37" s="21"/>
      <c r="D37" s="21"/>
      <c r="E37" s="21"/>
      <c r="F37" s="22"/>
      <c r="G37" s="21"/>
      <c r="H37" s="21"/>
      <c r="I37" s="21">
        <f t="shared" si="0"/>
        <v>0</v>
      </c>
      <c r="J37" s="21"/>
      <c r="K37" s="21">
        <f t="shared" si="1"/>
        <v>0</v>
      </c>
      <c r="L37" s="21"/>
      <c r="M37" s="23">
        <f t="shared" si="2"/>
        <v>0</v>
      </c>
      <c r="N37" s="24">
        <f t="shared" si="3"/>
        <v>0</v>
      </c>
    </row>
    <row r="38" spans="1:14">
      <c r="A38" s="10"/>
      <c r="B38" s="38"/>
      <c r="C38" s="38"/>
      <c r="D38" s="38"/>
      <c r="E38" s="21"/>
      <c r="F38" s="22"/>
      <c r="G38" s="21"/>
      <c r="H38" s="21"/>
      <c r="I38" s="21">
        <f t="shared" si="0"/>
        <v>0</v>
      </c>
      <c r="J38" s="21"/>
      <c r="K38" s="21">
        <f t="shared" si="1"/>
        <v>0</v>
      </c>
      <c r="L38" s="21"/>
      <c r="M38" s="23">
        <f t="shared" si="2"/>
        <v>0</v>
      </c>
      <c r="N38" s="24">
        <f t="shared" si="3"/>
        <v>0</v>
      </c>
    </row>
    <row r="39" spans="1:14">
      <c r="A39" s="10"/>
      <c r="B39" s="21"/>
      <c r="C39" s="21"/>
      <c r="D39" s="21"/>
      <c r="E39" s="21"/>
      <c r="F39" s="22"/>
      <c r="G39" s="21"/>
      <c r="H39" s="21"/>
      <c r="I39" s="23">
        <f t="shared" si="0"/>
        <v>0</v>
      </c>
      <c r="J39" s="21"/>
      <c r="K39" s="21">
        <f t="shared" si="1"/>
        <v>0</v>
      </c>
      <c r="L39" s="21"/>
      <c r="M39" s="23">
        <f t="shared" si="2"/>
        <v>0</v>
      </c>
      <c r="N39" s="24">
        <f t="shared" si="3"/>
        <v>0</v>
      </c>
    </row>
    <row r="40" spans="1:14">
      <c r="A40" s="10"/>
      <c r="B40" s="38"/>
      <c r="C40" s="38"/>
      <c r="D40" s="37"/>
      <c r="E40" s="21"/>
      <c r="F40" s="22"/>
      <c r="G40" s="21"/>
      <c r="H40" s="21"/>
      <c r="I40" s="21">
        <f t="shared" si="0"/>
        <v>0</v>
      </c>
      <c r="J40" s="21"/>
      <c r="K40" s="21">
        <f t="shared" si="1"/>
        <v>0</v>
      </c>
      <c r="L40" s="21"/>
      <c r="M40" s="23">
        <f t="shared" si="2"/>
        <v>0</v>
      </c>
      <c r="N40" s="24">
        <f t="shared" si="3"/>
        <v>0</v>
      </c>
    </row>
    <row r="41" spans="1:14">
      <c r="A41" s="10"/>
      <c r="B41" s="21"/>
      <c r="C41" s="21"/>
      <c r="D41" s="21"/>
      <c r="E41" s="21"/>
      <c r="F41" s="22"/>
      <c r="G41" s="21"/>
      <c r="H41" s="21"/>
      <c r="I41" s="23">
        <f t="shared" si="0"/>
        <v>0</v>
      </c>
      <c r="J41" s="21"/>
      <c r="K41" s="21">
        <f t="shared" si="1"/>
        <v>0</v>
      </c>
      <c r="L41" s="21"/>
      <c r="M41" s="23">
        <f t="shared" si="2"/>
        <v>0</v>
      </c>
      <c r="N41" s="24">
        <f t="shared" si="3"/>
        <v>0</v>
      </c>
    </row>
    <row r="42" spans="1:14">
      <c r="A42" s="10"/>
      <c r="B42" s="21"/>
      <c r="C42" s="21"/>
      <c r="D42" s="21"/>
      <c r="E42" s="21"/>
      <c r="F42" s="22"/>
      <c r="G42" s="21"/>
      <c r="H42" s="21"/>
      <c r="I42" s="23">
        <f t="shared" si="0"/>
        <v>0</v>
      </c>
      <c r="J42" s="21"/>
      <c r="K42" s="21">
        <f t="shared" si="1"/>
        <v>0</v>
      </c>
      <c r="L42" s="21"/>
      <c r="M42" s="23">
        <f t="shared" si="2"/>
        <v>0</v>
      </c>
      <c r="N42" s="24">
        <f t="shared" si="3"/>
        <v>0</v>
      </c>
    </row>
    <row r="43" spans="1:14">
      <c r="A43" s="10"/>
      <c r="B43" s="21"/>
      <c r="C43" s="21"/>
      <c r="D43" s="21"/>
      <c r="E43" s="21"/>
      <c r="F43" s="22"/>
      <c r="G43" s="21"/>
      <c r="H43" s="21"/>
      <c r="I43" s="23">
        <f t="shared" si="0"/>
        <v>0</v>
      </c>
      <c r="J43" s="21"/>
      <c r="K43" s="21">
        <f t="shared" si="1"/>
        <v>0</v>
      </c>
      <c r="L43" s="21"/>
      <c r="M43" s="23">
        <f t="shared" si="2"/>
        <v>0</v>
      </c>
      <c r="N43" s="24">
        <f t="shared" si="3"/>
        <v>0</v>
      </c>
    </row>
    <row r="44" spans="1:14">
      <c r="A44" s="10"/>
      <c r="B44" s="21"/>
      <c r="C44" s="21"/>
      <c r="D44" s="21"/>
      <c r="E44" s="21"/>
      <c r="F44" s="22"/>
      <c r="G44" s="21"/>
      <c r="H44" s="21"/>
      <c r="I44" s="23">
        <f t="shared" si="0"/>
        <v>0</v>
      </c>
      <c r="J44" s="21"/>
      <c r="K44" s="21">
        <f t="shared" si="1"/>
        <v>0</v>
      </c>
      <c r="L44" s="21"/>
      <c r="M44" s="23">
        <f t="shared" si="2"/>
        <v>0</v>
      </c>
      <c r="N44" s="24">
        <f t="shared" si="3"/>
        <v>0</v>
      </c>
    </row>
    <row r="45" spans="1:14">
      <c r="A45" s="10"/>
      <c r="B45" s="21"/>
      <c r="C45" s="21"/>
      <c r="D45" s="21"/>
      <c r="E45" s="21"/>
      <c r="F45" s="21"/>
      <c r="G45" s="21"/>
      <c r="H45" s="21"/>
      <c r="I45" s="21">
        <f t="shared" si="0"/>
        <v>0</v>
      </c>
      <c r="J45" s="21"/>
      <c r="K45" s="21">
        <f t="shared" si="1"/>
        <v>0</v>
      </c>
      <c r="L45" s="21"/>
      <c r="M45" s="23">
        <f t="shared" si="2"/>
        <v>0</v>
      </c>
      <c r="N45" s="24">
        <f t="shared" si="3"/>
        <v>0</v>
      </c>
    </row>
    <row r="46" spans="1:14">
      <c r="A46" s="10"/>
      <c r="B46" s="10"/>
      <c r="C46" s="10"/>
      <c r="D46" s="10"/>
      <c r="E46" s="10"/>
      <c r="F46" s="10"/>
      <c r="G46" s="10"/>
      <c r="H46" s="10"/>
      <c r="I46" s="10">
        <f t="shared" si="0"/>
        <v>0</v>
      </c>
      <c r="J46" s="10"/>
      <c r="K46" s="10">
        <f t="shared" si="1"/>
        <v>0</v>
      </c>
      <c r="L46" s="10"/>
      <c r="M46" s="12">
        <f t="shared" si="2"/>
        <v>0</v>
      </c>
      <c r="N46" s="20">
        <f t="shared" si="3"/>
        <v>0</v>
      </c>
    </row>
    <row r="47" spans="1:14">
      <c r="A47" s="10"/>
      <c r="B47" s="10"/>
      <c r="C47" s="10"/>
      <c r="D47" s="10"/>
      <c r="E47" s="10"/>
      <c r="F47" s="10"/>
      <c r="G47" s="10"/>
      <c r="H47" s="10"/>
      <c r="I47" s="10">
        <f t="shared" si="0"/>
        <v>0</v>
      </c>
      <c r="J47" s="10"/>
      <c r="K47" s="10">
        <f t="shared" si="1"/>
        <v>0</v>
      </c>
      <c r="L47" s="10"/>
      <c r="M47" s="12">
        <f t="shared" si="2"/>
        <v>0</v>
      </c>
      <c r="N47" s="20">
        <f t="shared" si="3"/>
        <v>0</v>
      </c>
    </row>
    <row r="48" spans="1:14">
      <c r="A48" s="10"/>
      <c r="B48" s="10"/>
      <c r="C48" s="10"/>
      <c r="D48" s="10"/>
      <c r="E48" s="10"/>
      <c r="F48" s="10"/>
      <c r="G48" s="10"/>
      <c r="H48" s="10"/>
      <c r="I48" s="10">
        <f t="shared" si="0"/>
        <v>0</v>
      </c>
      <c r="J48" s="10"/>
      <c r="K48" s="10">
        <f t="shared" si="1"/>
        <v>0</v>
      </c>
      <c r="L48" s="10"/>
      <c r="M48" s="12">
        <f t="shared" si="2"/>
        <v>0</v>
      </c>
      <c r="N48" s="20">
        <f t="shared" si="3"/>
        <v>0</v>
      </c>
    </row>
    <row r="49" spans="1:14">
      <c r="A49" s="10"/>
      <c r="B49" s="10"/>
      <c r="C49" s="10"/>
      <c r="D49" s="10"/>
      <c r="E49" s="10"/>
      <c r="F49" s="10"/>
      <c r="G49" s="10"/>
      <c r="H49" s="10"/>
      <c r="I49" s="10">
        <f t="shared" si="0"/>
        <v>0</v>
      </c>
      <c r="J49" s="10"/>
      <c r="K49" s="10">
        <f t="shared" si="1"/>
        <v>0</v>
      </c>
      <c r="L49" s="10"/>
      <c r="M49" s="12">
        <f t="shared" si="2"/>
        <v>0</v>
      </c>
      <c r="N49" s="20">
        <f t="shared" si="3"/>
        <v>0</v>
      </c>
    </row>
    <row r="50" spans="1:14">
      <c r="A50" s="10"/>
      <c r="B50" s="10"/>
      <c r="C50" s="10"/>
      <c r="D50" s="10"/>
      <c r="E50" s="10"/>
      <c r="F50" s="10"/>
      <c r="G50" s="10"/>
      <c r="H50" s="10"/>
      <c r="I50" s="10">
        <f t="shared" si="0"/>
        <v>0</v>
      </c>
      <c r="J50" s="10"/>
      <c r="K50" s="10">
        <f t="shared" si="1"/>
        <v>0</v>
      </c>
      <c r="L50" s="10"/>
      <c r="M50" s="12">
        <f t="shared" si="2"/>
        <v>0</v>
      </c>
      <c r="N50" s="20">
        <f t="shared" si="3"/>
        <v>0</v>
      </c>
    </row>
    <row r="51" spans="1:14">
      <c r="A51" s="10"/>
      <c r="B51" s="10"/>
      <c r="C51" s="10"/>
      <c r="D51" s="10"/>
      <c r="E51" s="10"/>
      <c r="F51" s="10"/>
      <c r="G51" s="10"/>
      <c r="H51" s="10"/>
      <c r="I51" s="10">
        <f t="shared" si="0"/>
        <v>0</v>
      </c>
      <c r="J51" s="10"/>
      <c r="K51" s="10">
        <f t="shared" si="1"/>
        <v>0</v>
      </c>
      <c r="L51" s="10"/>
      <c r="M51" s="12">
        <f t="shared" si="2"/>
        <v>0</v>
      </c>
      <c r="N51" s="20">
        <f t="shared" si="3"/>
        <v>0</v>
      </c>
    </row>
    <row r="52" spans="1:14">
      <c r="A52" s="10"/>
      <c r="B52" s="10"/>
      <c r="C52" s="10"/>
      <c r="D52" s="10"/>
      <c r="E52" s="10"/>
      <c r="F52" s="10"/>
      <c r="G52" s="10"/>
      <c r="H52" s="10"/>
      <c r="I52" s="10">
        <f t="shared" si="0"/>
        <v>0</v>
      </c>
      <c r="J52" s="10"/>
      <c r="K52" s="10">
        <f t="shared" si="1"/>
        <v>0</v>
      </c>
      <c r="L52" s="10"/>
      <c r="M52" s="12">
        <f t="shared" si="2"/>
        <v>0</v>
      </c>
      <c r="N52" s="20">
        <f t="shared" si="3"/>
        <v>0</v>
      </c>
    </row>
    <row r="53" spans="1:14">
      <c r="A53" s="10"/>
      <c r="B53" s="10"/>
      <c r="C53" s="10"/>
      <c r="D53" s="10"/>
      <c r="E53" s="10"/>
      <c r="F53" s="10"/>
      <c r="G53" s="10"/>
      <c r="H53" s="10"/>
      <c r="I53" s="10">
        <f t="shared" si="0"/>
        <v>0</v>
      </c>
      <c r="J53" s="10"/>
      <c r="K53" s="10">
        <f t="shared" si="1"/>
        <v>0</v>
      </c>
      <c r="L53" s="10"/>
      <c r="M53" s="12">
        <f t="shared" si="2"/>
        <v>0</v>
      </c>
      <c r="N53" s="20">
        <f t="shared" si="3"/>
        <v>0</v>
      </c>
    </row>
    <row r="54" spans="1:14">
      <c r="A54" s="10"/>
      <c r="B54" s="10"/>
      <c r="C54" s="10"/>
      <c r="D54" s="10"/>
      <c r="E54" s="10"/>
      <c r="F54" s="10"/>
      <c r="G54" s="10"/>
      <c r="H54" s="10"/>
      <c r="I54" s="10">
        <f t="shared" si="0"/>
        <v>0</v>
      </c>
      <c r="J54" s="10"/>
      <c r="K54" s="10">
        <f t="shared" si="1"/>
        <v>0</v>
      </c>
      <c r="L54" s="10"/>
      <c r="M54" s="12">
        <f t="shared" si="2"/>
        <v>0</v>
      </c>
      <c r="N54" s="20">
        <f t="shared" si="3"/>
        <v>0</v>
      </c>
    </row>
    <row r="55" spans="1:14">
      <c r="A55" s="10"/>
      <c r="B55" s="10"/>
      <c r="C55" s="10"/>
      <c r="D55" s="10"/>
      <c r="E55" s="10"/>
      <c r="F55" s="10"/>
      <c r="G55" s="10"/>
      <c r="H55" s="10"/>
      <c r="I55" s="10">
        <f t="shared" si="0"/>
        <v>0</v>
      </c>
      <c r="J55" s="10"/>
      <c r="K55" s="10">
        <f t="shared" si="1"/>
        <v>0</v>
      </c>
      <c r="L55" s="10"/>
      <c r="M55" s="12">
        <f t="shared" si="2"/>
        <v>0</v>
      </c>
      <c r="N55" s="20">
        <f t="shared" si="3"/>
        <v>0</v>
      </c>
    </row>
    <row r="56" spans="1:14">
      <c r="F56" s="30"/>
    </row>
    <row r="57" spans="1:14">
      <c r="F57" s="30"/>
    </row>
    <row r="58" spans="1:14">
      <c r="M58">
        <f t="shared" ref="M58" si="4">IF(L58&lt;5,K58*1,IF(L58&lt;10,K58*1.5,IF(L58&lt;15,K58*2,IF(L58&lt;20,K58*2.5,IF(L58&lt;25,K58*3,IF(L58&lt;30,K58*3.5,IF(L58&gt;30,K58*4)))))))</f>
        <v>0</v>
      </c>
    </row>
    <row r="69" spans="1:14">
      <c r="A69" s="28"/>
    </row>
    <row r="70" spans="1:14">
      <c r="A70" s="28"/>
    </row>
    <row r="71" spans="1:14" s="28" customFormat="1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28" customFormat="1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28" customFormat="1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2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28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</sheetData>
  <sortState xmlns:xlrd2="http://schemas.microsoft.com/office/spreadsheetml/2017/richdata2" ref="B26:N29">
    <sortCondition descending="1" ref="N26:N29"/>
    <sortCondition ref="B26:B29"/>
    <sortCondition ref="F26:F29"/>
  </sortState>
  <mergeCells count="1">
    <mergeCell ref="H24:M2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topLeftCell="A20" workbookViewId="0">
      <selection activeCell="G35" sqref="G35"/>
    </sheetView>
  </sheetViews>
  <sheetFormatPr defaultColWidth="11.42578125" defaultRowHeight="15" customHeight="1"/>
  <cols>
    <col min="2" max="2" width="14.42578125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6:8" ht="61.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89"/>
      <c r="B24" s="80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62"/>
      <c r="B25" s="90" t="s">
        <v>23</v>
      </c>
      <c r="C25" s="68" t="s">
        <v>24</v>
      </c>
      <c r="D25" s="68" t="s">
        <v>25</v>
      </c>
      <c r="E25" s="68" t="s">
        <v>22</v>
      </c>
      <c r="F25" s="68" t="s">
        <v>26</v>
      </c>
      <c r="G25" s="68" t="s">
        <v>27</v>
      </c>
      <c r="H25" s="69" t="s">
        <v>28</v>
      </c>
      <c r="I25" s="69" t="s">
        <v>29</v>
      </c>
      <c r="J25" s="69" t="s">
        <v>30</v>
      </c>
      <c r="K25" s="69" t="s">
        <v>31</v>
      </c>
      <c r="L25" s="69" t="s">
        <v>32</v>
      </c>
      <c r="M25" s="106" t="s">
        <v>33</v>
      </c>
      <c r="N25" s="107"/>
    </row>
    <row r="26" spans="1:14">
      <c r="A26" s="62">
        <v>1</v>
      </c>
      <c r="B26" s="79" t="s">
        <v>92</v>
      </c>
      <c r="C26" s="79" t="s">
        <v>45</v>
      </c>
      <c r="D26" s="79" t="s">
        <v>60</v>
      </c>
      <c r="E26" s="41" t="s">
        <v>212</v>
      </c>
      <c r="F26" s="51">
        <v>44948</v>
      </c>
      <c r="G26" s="58" t="s">
        <v>67</v>
      </c>
      <c r="H26" s="40">
        <v>3</v>
      </c>
      <c r="I26" s="23">
        <f>IF(H26=1,50,IF(H26=2,40,IF(H26=3,30,IF(H26=4,25,IF(H26=5,20,IF(H26="NC",10,0))))))</f>
        <v>30</v>
      </c>
      <c r="J26" s="21" t="s">
        <v>39</v>
      </c>
      <c r="K26" s="21">
        <f>IF(J26="A",I26*5,IF(J26="B",I26*3,IF(J26="C",I26*2,IF(J26="D", I26*1,0))))</f>
        <v>150</v>
      </c>
      <c r="L26" s="21">
        <v>5</v>
      </c>
      <c r="M26" s="23">
        <f>IF(L26&lt;5,K26*1,IF(L26&lt;10,K26*1.5,IF(L26&lt;15,K26*2,IF(L26&lt;20,K26*2.5,IF(L26&lt;25,K26*3,IF(L26&lt;30,K26*3.5,IF(L26&gt;30,K26*4)))))))</f>
        <v>225</v>
      </c>
      <c r="N26" s="151">
        <v>425</v>
      </c>
    </row>
    <row r="27" spans="1:14">
      <c r="A27" s="62"/>
      <c r="B27" s="118" t="s">
        <v>92</v>
      </c>
      <c r="C27" s="118" t="s">
        <v>45</v>
      </c>
      <c r="D27" s="150" t="s">
        <v>60</v>
      </c>
      <c r="E27" s="122" t="s">
        <v>215</v>
      </c>
      <c r="F27" s="64">
        <v>44989</v>
      </c>
      <c r="G27" s="123" t="s">
        <v>67</v>
      </c>
      <c r="H27" s="40">
        <v>2</v>
      </c>
      <c r="I27" s="23">
        <f>IF(H27=1,50,IF(H27=2,40,IF(H27=3,30,IF(H27=4,25,IF(H27=5,20,IF(H27="NC",10,0))))))</f>
        <v>40</v>
      </c>
      <c r="J27" s="21" t="s">
        <v>80</v>
      </c>
      <c r="K27" s="21">
        <f>IF(J27="A",I27*5,IF(J27="B",I27*3,IF(J27="C",I27*2,IF(J27="D", I27*1,0))))</f>
        <v>80</v>
      </c>
      <c r="L27" s="21">
        <v>3</v>
      </c>
      <c r="M27" s="23">
        <f>IF(L27&lt;5,K27*1,IF(L27&lt;10,K27*1.5,IF(L27&lt;15,K27*2,IF(L27&lt;20,K27*2.5,IF(L27&lt;25,K27*3,IF(L27&lt;30,K27*3.5,IF(L27&gt;30,K27*4)))))))</f>
        <v>80</v>
      </c>
      <c r="N27" s="152">
        <v>425</v>
      </c>
    </row>
    <row r="28" spans="1:14">
      <c r="A28" s="62"/>
      <c r="B28" s="147" t="s">
        <v>92</v>
      </c>
      <c r="C28" s="147" t="s">
        <v>45</v>
      </c>
      <c r="D28" s="62" t="s">
        <v>60</v>
      </c>
      <c r="E28" s="40" t="s">
        <v>40</v>
      </c>
      <c r="F28" s="55">
        <v>45039</v>
      </c>
      <c r="G28" s="62">
        <v>-100</v>
      </c>
      <c r="H28" s="62">
        <v>2</v>
      </c>
      <c r="I28" s="62">
        <f>IF(H28=1,50,IF(H28=2,40,IF(H28=3,30,IF(H28=4,25,IF(H28=5,20,IF(H28="NC",10,0))))))</f>
        <v>40</v>
      </c>
      <c r="J28" s="62" t="s">
        <v>41</v>
      </c>
      <c r="K28" s="62">
        <f>IF(J28="A",I28*5,IF(J28="B",I28*3,IF(J28="C",I28*2,IF(J28="D", I28*1,0))))</f>
        <v>120</v>
      </c>
      <c r="L28" s="62">
        <v>4</v>
      </c>
      <c r="M28" s="62">
        <f>IF(L28&lt;5,K28*1,IF(L28&lt;10,K28*1.5,IF(L28&lt;15,K28*2,IF(L28&lt;20,K28*2.5,IF(L28&lt;25,K28*3,IF(L28&lt;30,K28*3.5,IF(L28&gt;30,K28*4)))))))</f>
        <v>120</v>
      </c>
      <c r="N28" s="153">
        <v>425</v>
      </c>
    </row>
    <row r="29" spans="1:14">
      <c r="A29" s="62">
        <v>2</v>
      </c>
      <c r="B29" s="79" t="s">
        <v>136</v>
      </c>
      <c r="C29" s="79" t="s">
        <v>137</v>
      </c>
      <c r="D29" s="79" t="s">
        <v>60</v>
      </c>
      <c r="E29" s="40" t="s">
        <v>40</v>
      </c>
      <c r="F29" s="55">
        <v>45039</v>
      </c>
      <c r="G29" s="79">
        <v>-73</v>
      </c>
      <c r="H29" s="79">
        <v>1</v>
      </c>
      <c r="I29" s="63">
        <f>IF(H29=1,50,IF(H29=2,40,IF(H29=3,30,IF(H29=4,25,IF(H29=5,20,IF(H29="NC",10,0))))))</f>
        <v>50</v>
      </c>
      <c r="J29" s="63" t="s">
        <v>41</v>
      </c>
      <c r="K29" s="63">
        <f>IF(J29="A",I29*5,IF(J29="B",I29*3,IF(J29="C",I29*2,IF(J29="D", I29*1,0))))</f>
        <v>150</v>
      </c>
      <c r="L29" s="63">
        <v>1</v>
      </c>
      <c r="M29" s="65">
        <f>IF(L29&lt;5,K29*1,IF(L29&lt;10,K29*1.5,IF(L29&lt;15,K29*2,IF(L29&lt;20,K29*2.5,IF(L29&lt;25,K29*3,IF(L29&lt;30,K29*3.5,IF(L29&gt;30,K29*4)))))))</f>
        <v>150</v>
      </c>
      <c r="N29" s="154">
        <v>150</v>
      </c>
    </row>
    <row r="30" spans="1:14">
      <c r="A30" s="62">
        <v>3</v>
      </c>
      <c r="B30" s="62" t="s">
        <v>129</v>
      </c>
      <c r="C30" s="62" t="s">
        <v>130</v>
      </c>
      <c r="D30" s="62" t="s">
        <v>60</v>
      </c>
      <c r="E30" s="40" t="s">
        <v>40</v>
      </c>
      <c r="F30" s="55">
        <v>45039</v>
      </c>
      <c r="G30" s="62">
        <v>-81</v>
      </c>
      <c r="H30" s="62">
        <v>2</v>
      </c>
      <c r="I30" s="62">
        <f>IF(H30=1,50,IF(H30=2,40,IF(H30=3,30,IF(H30=4,25,IF(H30=5,20,IF(H30="NC",10,0))))))</f>
        <v>40</v>
      </c>
      <c r="J30" s="62" t="s">
        <v>41</v>
      </c>
      <c r="K30" s="62">
        <f>IF(J30="A",I30*5,IF(J30="B",I30*3,IF(J30="C",I30*2,IF(J30="D", I30*1,0))))</f>
        <v>120</v>
      </c>
      <c r="L30" s="62">
        <v>5</v>
      </c>
      <c r="M30" s="62">
        <f>IF(L30&lt;5,K30*1,IF(L30&lt;10,K30*1.5,IF(L30&lt;15,K30*2,IF(L30&lt;20,K30*2.5,IF(L30&lt;25,K30*3,IF(L30&lt;30,K30*3.5,IF(L30&gt;30,K30*4)))))))</f>
        <v>180</v>
      </c>
      <c r="N30" s="154">
        <v>120</v>
      </c>
    </row>
    <row r="31" spans="1:14">
      <c r="A31" s="62">
        <v>4</v>
      </c>
      <c r="B31" s="62" t="s">
        <v>172</v>
      </c>
      <c r="C31" s="62" t="s">
        <v>173</v>
      </c>
      <c r="D31" s="62" t="s">
        <v>60</v>
      </c>
      <c r="E31" s="40" t="s">
        <v>40</v>
      </c>
      <c r="F31" s="55">
        <v>45039</v>
      </c>
      <c r="G31" s="62">
        <v>-81</v>
      </c>
      <c r="H31" s="62">
        <v>4</v>
      </c>
      <c r="I31" s="62">
        <f>IF(H31=1,50,IF(H31=2,40,IF(H31=3,30,IF(H31=4,25,IF(H31=5,20,IF(H31="NC",10,0))))))</f>
        <v>25</v>
      </c>
      <c r="J31" s="62" t="s">
        <v>41</v>
      </c>
      <c r="K31" s="62">
        <f>IF(J31="A",I31*5,IF(J31="B",I31*3,IF(J31="C",I31*2,IF(J31="D", I31*1,0))))</f>
        <v>75</v>
      </c>
      <c r="L31" s="62">
        <v>5</v>
      </c>
      <c r="M31" s="62">
        <f>IF(L31&lt;5,K31*1,IF(L31&lt;10,K31*1.5,IF(L31&lt;15,K31*2,IF(L31&lt;20,K31*2.5,IF(L31&lt;25,K31*3,IF(L31&lt;30,K31*3.5,IF(L31&gt;30,K31*4)))))))</f>
        <v>112.5</v>
      </c>
      <c r="N31" s="154">
        <v>112.5</v>
      </c>
    </row>
    <row r="32" spans="1:14">
      <c r="A32" s="62"/>
      <c r="B32" s="93"/>
      <c r="C32" s="21"/>
      <c r="D32" s="21"/>
      <c r="E32" s="21"/>
      <c r="F32" s="22"/>
      <c r="G32" s="21"/>
      <c r="H32" s="21"/>
      <c r="I32" s="23">
        <f t="shared" ref="I32:I66" si="0">IF(H32=1,50,IF(H32=2,40,IF(H32=3,30,IF(H32=5,20,IF(H32="NC",10,0)))))</f>
        <v>0</v>
      </c>
      <c r="J32" s="21"/>
      <c r="K32" s="21">
        <f t="shared" ref="K32:K66" si="1">IF(J32="A",I32*5,IF(J32="B",I32*3,IF(J32="C",I32*2,IF(J32="D", I32*1,0))))</f>
        <v>0</v>
      </c>
      <c r="L32" s="21"/>
      <c r="M32" s="23">
        <f t="shared" ref="M32:M66" si="2">IF(L32&lt;5,K32*1,IF(L32&lt;10,K32*1.5,IF(L32&lt;15,K32*2,IF(L32&lt;20,K32*2.5,IF(L32&lt;25,K32*3,IF(L32&lt;30,K32*3.5,IF(L32&gt;30,K32*4)))))))</f>
        <v>0</v>
      </c>
      <c r="N32" s="154">
        <f t="shared" ref="N28:N66" si="3">SUMIFS(M32:M86,B32:B86,"Mottet")</f>
        <v>0</v>
      </c>
    </row>
    <row r="33" spans="1:14">
      <c r="A33" s="62"/>
      <c r="B33" s="93"/>
      <c r="C33" s="21"/>
      <c r="D33" s="21"/>
      <c r="E33" s="21"/>
      <c r="F33" s="22"/>
      <c r="G33" s="21"/>
      <c r="H33" s="21"/>
      <c r="I33" s="23">
        <f t="shared" si="0"/>
        <v>0</v>
      </c>
      <c r="J33" s="21"/>
      <c r="K33" s="21">
        <f t="shared" si="1"/>
        <v>0</v>
      </c>
      <c r="L33" s="21"/>
      <c r="M33" s="23">
        <f t="shared" si="2"/>
        <v>0</v>
      </c>
      <c r="N33" s="154">
        <f t="shared" si="3"/>
        <v>0</v>
      </c>
    </row>
    <row r="34" spans="1:14">
      <c r="A34" s="62"/>
      <c r="B34" s="93"/>
      <c r="C34" s="21"/>
      <c r="D34" s="21"/>
      <c r="E34" s="21"/>
      <c r="F34" s="22"/>
      <c r="G34" s="21"/>
      <c r="H34" s="21"/>
      <c r="I34" s="23">
        <f t="shared" si="0"/>
        <v>0</v>
      </c>
      <c r="J34" s="21"/>
      <c r="K34" s="21">
        <f t="shared" si="1"/>
        <v>0</v>
      </c>
      <c r="L34" s="21"/>
      <c r="M34" s="23">
        <f t="shared" si="2"/>
        <v>0</v>
      </c>
      <c r="N34" s="154">
        <f t="shared" si="3"/>
        <v>0</v>
      </c>
    </row>
    <row r="35" spans="1:14">
      <c r="A35" s="62"/>
      <c r="B35" s="93"/>
      <c r="C35" s="21"/>
      <c r="D35" s="21"/>
      <c r="E35" s="21"/>
      <c r="F35" s="22"/>
      <c r="G35" s="21"/>
      <c r="H35" s="21"/>
      <c r="I35" s="23">
        <f t="shared" si="0"/>
        <v>0</v>
      </c>
      <c r="J35" s="21"/>
      <c r="K35" s="21">
        <f t="shared" si="1"/>
        <v>0</v>
      </c>
      <c r="L35" s="21"/>
      <c r="M35" s="23">
        <f t="shared" si="2"/>
        <v>0</v>
      </c>
      <c r="N35" s="154">
        <f t="shared" si="3"/>
        <v>0</v>
      </c>
    </row>
    <row r="36" spans="1:14">
      <c r="A36" s="62"/>
      <c r="B36" s="86"/>
      <c r="C36" s="32"/>
      <c r="D36" s="33"/>
      <c r="E36" s="21"/>
      <c r="F36" s="22"/>
      <c r="G36" s="21"/>
      <c r="H36" s="21"/>
      <c r="I36" s="23">
        <f t="shared" si="0"/>
        <v>0</v>
      </c>
      <c r="J36" s="21"/>
      <c r="K36" s="21">
        <f t="shared" si="1"/>
        <v>0</v>
      </c>
      <c r="L36" s="21"/>
      <c r="M36" s="23">
        <f t="shared" si="2"/>
        <v>0</v>
      </c>
      <c r="N36" s="151">
        <f t="shared" si="3"/>
        <v>0</v>
      </c>
    </row>
    <row r="37" spans="1:14">
      <c r="A37" s="62"/>
      <c r="B37" s="94"/>
      <c r="C37" s="35"/>
      <c r="D37" s="36"/>
      <c r="E37" s="21"/>
      <c r="F37" s="22"/>
      <c r="G37" s="21"/>
      <c r="H37" s="21"/>
      <c r="I37" s="23">
        <f t="shared" si="0"/>
        <v>0</v>
      </c>
      <c r="J37" s="21"/>
      <c r="K37" s="21">
        <f t="shared" si="1"/>
        <v>0</v>
      </c>
      <c r="L37" s="21"/>
      <c r="M37" s="23">
        <f t="shared" si="2"/>
        <v>0</v>
      </c>
      <c r="N37" s="151">
        <f t="shared" si="3"/>
        <v>0</v>
      </c>
    </row>
    <row r="38" spans="1:14">
      <c r="A38" s="62"/>
      <c r="B38" s="93"/>
      <c r="C38" s="21"/>
      <c r="D38" s="21"/>
      <c r="E38" s="21"/>
      <c r="F38" s="22"/>
      <c r="G38" s="21"/>
      <c r="H38" s="21"/>
      <c r="I38" s="21">
        <f t="shared" si="0"/>
        <v>0</v>
      </c>
      <c r="J38" s="21"/>
      <c r="K38" s="21">
        <f t="shared" si="1"/>
        <v>0</v>
      </c>
      <c r="L38" s="21"/>
      <c r="M38" s="23">
        <f t="shared" si="2"/>
        <v>0</v>
      </c>
      <c r="N38" s="154">
        <f t="shared" si="3"/>
        <v>0</v>
      </c>
    </row>
    <row r="39" spans="1:14">
      <c r="A39" s="62"/>
      <c r="B39" s="93"/>
      <c r="C39" s="21"/>
      <c r="D39" s="21"/>
      <c r="E39" s="21"/>
      <c r="F39" s="22"/>
      <c r="G39" s="21"/>
      <c r="H39" s="21"/>
      <c r="I39" s="21">
        <f t="shared" si="0"/>
        <v>0</v>
      </c>
      <c r="J39" s="21"/>
      <c r="K39" s="21">
        <f t="shared" si="1"/>
        <v>0</v>
      </c>
      <c r="L39" s="21"/>
      <c r="M39" s="23">
        <f t="shared" si="2"/>
        <v>0</v>
      </c>
      <c r="N39" s="154">
        <f t="shared" si="3"/>
        <v>0</v>
      </c>
    </row>
    <row r="40" spans="1:14">
      <c r="A40" s="62"/>
      <c r="B40" s="86"/>
      <c r="C40" s="32"/>
      <c r="D40" s="33"/>
      <c r="E40" s="21"/>
      <c r="F40" s="22"/>
      <c r="G40" s="21"/>
      <c r="H40" s="21"/>
      <c r="I40" s="23">
        <f t="shared" si="0"/>
        <v>0</v>
      </c>
      <c r="J40" s="21"/>
      <c r="K40" s="21">
        <f t="shared" si="1"/>
        <v>0</v>
      </c>
      <c r="L40" s="21"/>
      <c r="M40" s="23">
        <f t="shared" si="2"/>
        <v>0</v>
      </c>
      <c r="N40" s="151">
        <f t="shared" si="3"/>
        <v>0</v>
      </c>
    </row>
    <row r="41" spans="1:14">
      <c r="A41" s="62"/>
      <c r="B41" s="94"/>
      <c r="C41" s="35"/>
      <c r="D41" s="36"/>
      <c r="E41" s="21"/>
      <c r="F41" s="22"/>
      <c r="G41" s="37"/>
      <c r="H41" s="21"/>
      <c r="I41" s="23">
        <f t="shared" si="0"/>
        <v>0</v>
      </c>
      <c r="J41" s="21"/>
      <c r="K41" s="21">
        <f t="shared" si="1"/>
        <v>0</v>
      </c>
      <c r="L41" s="21"/>
      <c r="M41" s="23">
        <f t="shared" si="2"/>
        <v>0</v>
      </c>
      <c r="N41" s="151">
        <f t="shared" si="3"/>
        <v>0</v>
      </c>
    </row>
    <row r="42" spans="1:14">
      <c r="A42" s="62"/>
      <c r="B42" s="94"/>
      <c r="C42" s="35"/>
      <c r="D42" s="36"/>
      <c r="E42" s="21"/>
      <c r="F42" s="22"/>
      <c r="G42" s="37"/>
      <c r="H42" s="21"/>
      <c r="I42" s="23">
        <f t="shared" si="0"/>
        <v>0</v>
      </c>
      <c r="J42" s="21"/>
      <c r="K42" s="21">
        <f t="shared" si="1"/>
        <v>0</v>
      </c>
      <c r="L42" s="21"/>
      <c r="M42" s="23">
        <f t="shared" si="2"/>
        <v>0</v>
      </c>
      <c r="N42" s="151">
        <f t="shared" si="3"/>
        <v>0</v>
      </c>
    </row>
    <row r="43" spans="1:14">
      <c r="A43" s="62"/>
      <c r="B43" s="94"/>
      <c r="C43" s="35"/>
      <c r="D43" s="36"/>
      <c r="E43" s="21"/>
      <c r="F43" s="22"/>
      <c r="G43" s="37"/>
      <c r="H43" s="21"/>
      <c r="I43" s="23">
        <f t="shared" si="0"/>
        <v>0</v>
      </c>
      <c r="J43" s="21"/>
      <c r="K43" s="21">
        <f t="shared" si="1"/>
        <v>0</v>
      </c>
      <c r="L43" s="21"/>
      <c r="M43" s="23">
        <f t="shared" si="2"/>
        <v>0</v>
      </c>
      <c r="N43" s="151">
        <f t="shared" si="3"/>
        <v>0</v>
      </c>
    </row>
    <row r="44" spans="1:14">
      <c r="A44" s="62"/>
      <c r="B44" s="94"/>
      <c r="C44" s="35"/>
      <c r="D44" s="36"/>
      <c r="E44" s="21"/>
      <c r="F44" s="22"/>
      <c r="G44" s="37"/>
      <c r="H44" s="21"/>
      <c r="I44" s="23">
        <f t="shared" si="0"/>
        <v>0</v>
      </c>
      <c r="J44" s="21"/>
      <c r="K44" s="21">
        <f t="shared" si="1"/>
        <v>0</v>
      </c>
      <c r="L44" s="21"/>
      <c r="M44" s="23">
        <f t="shared" si="2"/>
        <v>0</v>
      </c>
      <c r="N44" s="151">
        <f t="shared" si="3"/>
        <v>0</v>
      </c>
    </row>
    <row r="45" spans="1:14">
      <c r="A45" s="62"/>
      <c r="B45" s="93"/>
      <c r="C45" s="21"/>
      <c r="D45" s="21"/>
      <c r="E45" s="21"/>
      <c r="F45" s="22"/>
      <c r="G45" s="21"/>
      <c r="H45" s="21"/>
      <c r="I45" s="21">
        <f t="shared" si="0"/>
        <v>0</v>
      </c>
      <c r="J45" s="21"/>
      <c r="K45" s="21">
        <f t="shared" si="1"/>
        <v>0</v>
      </c>
      <c r="L45" s="21"/>
      <c r="M45" s="23">
        <f t="shared" si="2"/>
        <v>0</v>
      </c>
      <c r="N45" s="154">
        <f t="shared" si="3"/>
        <v>0</v>
      </c>
    </row>
    <row r="46" spans="1:14">
      <c r="A46" s="62"/>
      <c r="B46" s="93"/>
      <c r="C46" s="21"/>
      <c r="D46" s="21"/>
      <c r="E46" s="21"/>
      <c r="F46" s="22"/>
      <c r="G46" s="21"/>
      <c r="H46" s="21"/>
      <c r="I46" s="23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154">
        <f t="shared" si="3"/>
        <v>0</v>
      </c>
    </row>
    <row r="47" spans="1:14">
      <c r="A47" s="62"/>
      <c r="B47" s="93"/>
      <c r="C47" s="21"/>
      <c r="D47" s="21"/>
      <c r="E47" s="21"/>
      <c r="F47" s="22"/>
      <c r="G47" s="21"/>
      <c r="H47" s="21"/>
      <c r="I47" s="21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154">
        <f t="shared" si="3"/>
        <v>0</v>
      </c>
    </row>
    <row r="48" spans="1:14">
      <c r="A48" s="62"/>
      <c r="B48" s="92"/>
      <c r="C48" s="38"/>
      <c r="D48" s="21"/>
      <c r="E48" s="21"/>
      <c r="F48" s="22"/>
      <c r="G48" s="21"/>
      <c r="H48" s="21"/>
      <c r="I48" s="23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154">
        <f t="shared" si="3"/>
        <v>0</v>
      </c>
    </row>
    <row r="49" spans="1:14">
      <c r="A49" s="62"/>
      <c r="B49" s="93"/>
      <c r="C49" s="21"/>
      <c r="D49" s="21"/>
      <c r="E49" s="21"/>
      <c r="F49" s="22"/>
      <c r="G49" s="21"/>
      <c r="H49" s="21"/>
      <c r="I49" s="21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154">
        <f t="shared" si="3"/>
        <v>0</v>
      </c>
    </row>
    <row r="50" spans="1:14">
      <c r="A50" s="62"/>
      <c r="B50" s="92"/>
      <c r="C50" s="38"/>
      <c r="D50" s="38"/>
      <c r="E50" s="21"/>
      <c r="F50" s="22"/>
      <c r="G50" s="21"/>
      <c r="H50" s="21"/>
      <c r="I50" s="21">
        <f t="shared" si="0"/>
        <v>0</v>
      </c>
      <c r="J50" s="21"/>
      <c r="K50" s="21">
        <f t="shared" si="1"/>
        <v>0</v>
      </c>
      <c r="L50" s="21"/>
      <c r="M50" s="23">
        <f t="shared" si="2"/>
        <v>0</v>
      </c>
      <c r="N50" s="154">
        <f t="shared" si="3"/>
        <v>0</v>
      </c>
    </row>
    <row r="51" spans="1:14">
      <c r="A51" s="62"/>
      <c r="B51" s="93"/>
      <c r="C51" s="21"/>
      <c r="D51" s="21"/>
      <c r="E51" s="21"/>
      <c r="F51" s="22"/>
      <c r="G51" s="21"/>
      <c r="H51" s="21"/>
      <c r="I51" s="21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154">
        <f t="shared" si="3"/>
        <v>0</v>
      </c>
    </row>
    <row r="52" spans="1:14">
      <c r="A52" s="62"/>
      <c r="B52" s="92"/>
      <c r="C52" s="38"/>
      <c r="D52" s="21"/>
      <c r="E52" s="21"/>
      <c r="F52" s="22"/>
      <c r="G52" s="21"/>
      <c r="H52" s="21"/>
      <c r="I52" s="23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154">
        <f t="shared" si="3"/>
        <v>0</v>
      </c>
    </row>
    <row r="53" spans="1:14">
      <c r="A53" s="62"/>
      <c r="B53" s="93"/>
      <c r="C53" s="21"/>
      <c r="D53" s="21"/>
      <c r="E53" s="21"/>
      <c r="F53" s="22"/>
      <c r="G53" s="21"/>
      <c r="H53" s="21"/>
      <c r="I53" s="21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154">
        <f t="shared" si="3"/>
        <v>0</v>
      </c>
    </row>
    <row r="54" spans="1:14">
      <c r="A54" s="62"/>
      <c r="B54" s="93"/>
      <c r="C54" s="21"/>
      <c r="D54" s="21"/>
      <c r="E54" s="21"/>
      <c r="F54" s="22"/>
      <c r="G54" s="21"/>
      <c r="H54" s="21"/>
      <c r="I54" s="21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154">
        <f t="shared" si="3"/>
        <v>0</v>
      </c>
    </row>
    <row r="55" spans="1:14">
      <c r="A55" s="62"/>
      <c r="B55" s="93"/>
      <c r="C55" s="21"/>
      <c r="D55" s="21"/>
      <c r="E55" s="21"/>
      <c r="F55" s="22"/>
      <c r="G55" s="21"/>
      <c r="H55" s="21"/>
      <c r="I55" s="21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154">
        <f t="shared" si="3"/>
        <v>0</v>
      </c>
    </row>
    <row r="56" spans="1:14">
      <c r="A56" s="62"/>
      <c r="B56" s="95"/>
      <c r="C56" s="37"/>
      <c r="D56" s="37"/>
      <c r="E56" s="21"/>
      <c r="F56" s="22"/>
      <c r="G56" s="21"/>
      <c r="H56" s="21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154">
        <f t="shared" si="3"/>
        <v>0</v>
      </c>
    </row>
    <row r="57" spans="1:14">
      <c r="A57" s="62"/>
      <c r="B57" s="93"/>
      <c r="C57" s="21"/>
      <c r="D57" s="21"/>
      <c r="E57" s="21"/>
      <c r="F57" s="22"/>
      <c r="G57" s="21"/>
      <c r="H57" s="21"/>
      <c r="I57" s="21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154">
        <f t="shared" si="3"/>
        <v>0</v>
      </c>
    </row>
    <row r="58" spans="1:14">
      <c r="A58" s="62"/>
      <c r="B58" s="93"/>
      <c r="C58" s="21"/>
      <c r="D58" s="21"/>
      <c r="E58" s="21"/>
      <c r="F58" s="22"/>
      <c r="G58" s="21"/>
      <c r="H58" s="21"/>
      <c r="I58" s="21">
        <f t="shared" si="0"/>
        <v>0</v>
      </c>
      <c r="J58" s="21"/>
      <c r="K58" s="21">
        <f t="shared" si="1"/>
        <v>0</v>
      </c>
      <c r="L58" s="21"/>
      <c r="M58" s="23">
        <f t="shared" si="2"/>
        <v>0</v>
      </c>
      <c r="N58" s="154">
        <f t="shared" si="3"/>
        <v>0</v>
      </c>
    </row>
    <row r="59" spans="1:14">
      <c r="A59" s="62"/>
      <c r="B59" s="86"/>
      <c r="C59" s="32"/>
      <c r="D59" s="33"/>
      <c r="E59" s="21"/>
      <c r="F59" s="22"/>
      <c r="G59" s="21"/>
      <c r="H59" s="21"/>
      <c r="I59" s="23">
        <f t="shared" si="0"/>
        <v>0</v>
      </c>
      <c r="J59" s="21"/>
      <c r="K59" s="21">
        <f t="shared" si="1"/>
        <v>0</v>
      </c>
      <c r="L59" s="21"/>
      <c r="M59" s="23">
        <f t="shared" si="2"/>
        <v>0</v>
      </c>
      <c r="N59" s="151">
        <f t="shared" si="3"/>
        <v>0</v>
      </c>
    </row>
    <row r="60" spans="1:14">
      <c r="A60" s="62"/>
      <c r="B60" s="96"/>
      <c r="C60" s="31"/>
      <c r="D60" s="39"/>
      <c r="E60" s="21"/>
      <c r="F60" s="22"/>
      <c r="G60" s="38"/>
      <c r="H60" s="21"/>
      <c r="I60" s="23">
        <f t="shared" si="0"/>
        <v>0</v>
      </c>
      <c r="J60" s="21"/>
      <c r="K60" s="21">
        <f t="shared" si="1"/>
        <v>0</v>
      </c>
      <c r="L60" s="21"/>
      <c r="M60" s="23">
        <f t="shared" si="2"/>
        <v>0</v>
      </c>
      <c r="N60" s="151">
        <f t="shared" si="3"/>
        <v>0</v>
      </c>
    </row>
    <row r="61" spans="1:14">
      <c r="A61" s="62"/>
      <c r="B61" s="93"/>
      <c r="C61" s="21"/>
      <c r="D61" s="21"/>
      <c r="E61" s="21"/>
      <c r="F61" s="22"/>
      <c r="G61" s="21"/>
      <c r="H61" s="21"/>
      <c r="I61" s="21">
        <f t="shared" si="0"/>
        <v>0</v>
      </c>
      <c r="J61" s="21"/>
      <c r="K61" s="21">
        <f t="shared" si="1"/>
        <v>0</v>
      </c>
      <c r="L61" s="21"/>
      <c r="M61" s="23">
        <f t="shared" si="2"/>
        <v>0</v>
      </c>
      <c r="N61" s="154">
        <f t="shared" si="3"/>
        <v>0</v>
      </c>
    </row>
    <row r="62" spans="1:14">
      <c r="A62" s="62"/>
      <c r="B62" s="93"/>
      <c r="C62" s="21"/>
      <c r="D62" s="21"/>
      <c r="E62" s="21"/>
      <c r="F62" s="22"/>
      <c r="G62" s="21"/>
      <c r="H62" s="21"/>
      <c r="I62" s="21">
        <f t="shared" si="0"/>
        <v>0</v>
      </c>
      <c r="J62" s="21"/>
      <c r="K62" s="21">
        <f t="shared" si="1"/>
        <v>0</v>
      </c>
      <c r="L62" s="21"/>
      <c r="M62" s="23">
        <f t="shared" si="2"/>
        <v>0</v>
      </c>
      <c r="N62" s="154">
        <f t="shared" si="3"/>
        <v>0</v>
      </c>
    </row>
    <row r="63" spans="1:14">
      <c r="A63" s="62"/>
      <c r="B63" s="93"/>
      <c r="C63" s="21"/>
      <c r="D63" s="21"/>
      <c r="E63" s="21"/>
      <c r="F63" s="22"/>
      <c r="G63" s="21"/>
      <c r="H63" s="21"/>
      <c r="I63" s="21">
        <f t="shared" si="0"/>
        <v>0</v>
      </c>
      <c r="J63" s="21"/>
      <c r="K63" s="21">
        <f t="shared" si="1"/>
        <v>0</v>
      </c>
      <c r="L63" s="21"/>
      <c r="M63" s="23">
        <f t="shared" si="2"/>
        <v>0</v>
      </c>
      <c r="N63" s="154">
        <f t="shared" si="3"/>
        <v>0</v>
      </c>
    </row>
    <row r="64" spans="1:14">
      <c r="A64" s="62"/>
      <c r="B64" s="93"/>
      <c r="C64" s="21"/>
      <c r="D64" s="21"/>
      <c r="E64" s="21"/>
      <c r="F64" s="22"/>
      <c r="G64" s="21"/>
      <c r="H64" s="21"/>
      <c r="I64" s="21">
        <f t="shared" si="0"/>
        <v>0</v>
      </c>
      <c r="J64" s="21"/>
      <c r="K64" s="21">
        <f t="shared" si="1"/>
        <v>0</v>
      </c>
      <c r="L64" s="21"/>
      <c r="M64" s="23">
        <f t="shared" si="2"/>
        <v>0</v>
      </c>
      <c r="N64" s="154">
        <f t="shared" si="3"/>
        <v>0</v>
      </c>
    </row>
    <row r="65" spans="1:14">
      <c r="A65" s="62"/>
      <c r="B65" s="92"/>
      <c r="C65" s="38"/>
      <c r="D65" s="38"/>
      <c r="E65" s="21"/>
      <c r="F65" s="22"/>
      <c r="G65" s="21"/>
      <c r="H65" s="21"/>
      <c r="I65" s="21">
        <f t="shared" si="0"/>
        <v>0</v>
      </c>
      <c r="J65" s="21"/>
      <c r="K65" s="21">
        <f t="shared" si="1"/>
        <v>0</v>
      </c>
      <c r="L65" s="21"/>
      <c r="M65" s="23">
        <f t="shared" si="2"/>
        <v>0</v>
      </c>
      <c r="N65" s="154">
        <f t="shared" si="3"/>
        <v>0</v>
      </c>
    </row>
    <row r="66" spans="1:14">
      <c r="A66" s="62"/>
      <c r="B66" s="93"/>
      <c r="C66" s="21"/>
      <c r="D66" s="21"/>
      <c r="E66" s="21"/>
      <c r="F66" s="22"/>
      <c r="G66" s="21"/>
      <c r="H66" s="21"/>
      <c r="I66" s="21">
        <f t="shared" si="0"/>
        <v>0</v>
      </c>
      <c r="J66" s="21"/>
      <c r="K66" s="21">
        <f t="shared" si="1"/>
        <v>0</v>
      </c>
      <c r="L66" s="21"/>
      <c r="M66" s="23">
        <f t="shared" si="2"/>
        <v>0</v>
      </c>
      <c r="N66" s="154">
        <f t="shared" si="3"/>
        <v>0</v>
      </c>
    </row>
    <row r="70" spans="1:14" s="28" customFormat="1">
      <c r="B70"/>
      <c r="C70"/>
      <c r="D70"/>
      <c r="E70"/>
      <c r="F70"/>
      <c r="G70"/>
      <c r="H70"/>
      <c r="I70"/>
      <c r="J70"/>
      <c r="K70"/>
      <c r="L70"/>
      <c r="M70" s="97"/>
      <c r="N70" s="97"/>
    </row>
    <row r="71" spans="1:14" s="28" customFormat="1">
      <c r="B71"/>
      <c r="C71"/>
      <c r="D71"/>
      <c r="E71"/>
      <c r="F71"/>
      <c r="G71"/>
      <c r="H71"/>
      <c r="I71"/>
      <c r="J71"/>
      <c r="K71"/>
      <c r="L71"/>
      <c r="M71" s="97"/>
      <c r="N71" s="97"/>
    </row>
    <row r="72" spans="1:14" s="28" customFormat="1">
      <c r="B72"/>
      <c r="C72"/>
      <c r="D72"/>
      <c r="E72"/>
      <c r="F72"/>
      <c r="G72"/>
      <c r="H72"/>
      <c r="I72"/>
      <c r="J72"/>
      <c r="K72"/>
      <c r="L72"/>
      <c r="M72" s="97"/>
      <c r="N72" s="97"/>
    </row>
    <row r="73" spans="1:14" s="28" customFormat="1">
      <c r="B73"/>
      <c r="C73"/>
      <c r="D73"/>
      <c r="E73"/>
      <c r="F73"/>
      <c r="G73"/>
      <c r="H73"/>
      <c r="I73"/>
      <c r="J73"/>
      <c r="K73"/>
      <c r="L73"/>
      <c r="M73" s="97"/>
      <c r="N73" s="97"/>
    </row>
    <row r="74" spans="1:14" s="28" customFormat="1">
      <c r="B74"/>
      <c r="C74"/>
      <c r="D74"/>
      <c r="E74"/>
      <c r="F74"/>
      <c r="G74"/>
      <c r="H74"/>
      <c r="I74"/>
      <c r="J74"/>
      <c r="K74"/>
      <c r="L74"/>
      <c r="M74" s="97"/>
      <c r="N74" s="97"/>
    </row>
  </sheetData>
  <sortState xmlns:xlrd2="http://schemas.microsoft.com/office/spreadsheetml/2017/richdata2" ref="B26:N31">
    <sortCondition descending="1" ref="N26:N31"/>
    <sortCondition ref="B26:B31"/>
    <sortCondition ref="F26:F31"/>
  </sortState>
  <mergeCells count="1">
    <mergeCell ref="H24:M2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5"/>
  <sheetViews>
    <sheetView topLeftCell="A16" workbookViewId="0">
      <selection activeCell="E29" sqref="E29"/>
    </sheetView>
  </sheetViews>
  <sheetFormatPr defaultColWidth="11.42578125" defaultRowHeight="15" customHeight="1"/>
  <cols>
    <col min="2" max="2" width="12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6:8" ht="61.5">
      <c r="F1" s="25" t="s">
        <v>211</v>
      </c>
    </row>
    <row r="3" spans="6:8">
      <c r="F3" s="7" t="s">
        <v>1</v>
      </c>
      <c r="G3" s="8" t="s">
        <v>2</v>
      </c>
      <c r="H3" s="1" t="s">
        <v>3</v>
      </c>
    </row>
    <row r="4" spans="6:8">
      <c r="F4" s="2"/>
      <c r="H4" s="3" t="s">
        <v>4</v>
      </c>
    </row>
    <row r="5" spans="6:8">
      <c r="F5" s="2"/>
      <c r="H5" s="3" t="s">
        <v>5</v>
      </c>
    </row>
    <row r="6" spans="6:8">
      <c r="F6" s="2"/>
      <c r="H6" s="3" t="s">
        <v>6</v>
      </c>
    </row>
    <row r="7" spans="6:8">
      <c r="F7" s="2"/>
      <c r="H7" s="3" t="s">
        <v>7</v>
      </c>
    </row>
    <row r="8" spans="6:8">
      <c r="F8" s="2"/>
      <c r="H8" s="3"/>
    </row>
    <row r="9" spans="6:8">
      <c r="F9" s="2"/>
      <c r="G9" s="9" t="s">
        <v>8</v>
      </c>
      <c r="H9" s="3" t="s">
        <v>9</v>
      </c>
    </row>
    <row r="10" spans="6:8">
      <c r="F10" s="2"/>
      <c r="H10" s="3" t="s">
        <v>10</v>
      </c>
    </row>
    <row r="11" spans="6:8">
      <c r="F11" s="2"/>
      <c r="H11" s="3" t="s">
        <v>11</v>
      </c>
    </row>
    <row r="12" spans="6:8">
      <c r="F12" s="2"/>
      <c r="H12" s="3" t="s">
        <v>12</v>
      </c>
    </row>
    <row r="13" spans="6:8">
      <c r="F13" s="2"/>
      <c r="H13" s="3"/>
    </row>
    <row r="14" spans="6:8">
      <c r="F14" s="2"/>
      <c r="G14" s="9" t="s">
        <v>13</v>
      </c>
      <c r="H14" s="3" t="s">
        <v>14</v>
      </c>
    </row>
    <row r="15" spans="6:8">
      <c r="F15" s="2"/>
      <c r="H15" s="3" t="s">
        <v>15</v>
      </c>
    </row>
    <row r="16" spans="6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62"/>
      <c r="B24" s="80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62"/>
      <c r="B25" s="90" t="s">
        <v>23</v>
      </c>
      <c r="C25" s="68" t="s">
        <v>24</v>
      </c>
      <c r="D25" s="68" t="s">
        <v>25</v>
      </c>
      <c r="E25" s="68" t="s">
        <v>22</v>
      </c>
      <c r="F25" s="68" t="s">
        <v>26</v>
      </c>
      <c r="G25" s="68" t="s">
        <v>27</v>
      </c>
      <c r="H25" s="69" t="s">
        <v>28</v>
      </c>
      <c r="I25" s="69" t="s">
        <v>29</v>
      </c>
      <c r="J25" s="69" t="s">
        <v>30</v>
      </c>
      <c r="K25" s="69" t="s">
        <v>31</v>
      </c>
      <c r="L25" s="69" t="s">
        <v>32</v>
      </c>
      <c r="M25" s="106" t="s">
        <v>33</v>
      </c>
      <c r="N25" s="107"/>
    </row>
    <row r="26" spans="1:14">
      <c r="A26" s="62"/>
      <c r="B26" s="84" t="s">
        <v>58</v>
      </c>
      <c r="C26" s="40" t="s">
        <v>59</v>
      </c>
      <c r="D26" s="40" t="s">
        <v>61</v>
      </c>
      <c r="E26" s="41" t="s">
        <v>212</v>
      </c>
      <c r="F26" s="51">
        <v>44948</v>
      </c>
      <c r="G26" s="58" t="s">
        <v>46</v>
      </c>
      <c r="H26" s="56">
        <v>2</v>
      </c>
      <c r="I26" s="23">
        <f>IF(H26=1,50,IF(H26=2,40,IF(H26=3,30,IF(H26=4,25,IF(H26=5,20,IF(H26="NC",10,0))))))</f>
        <v>40</v>
      </c>
      <c r="J26" s="21" t="s">
        <v>39</v>
      </c>
      <c r="K26" s="21">
        <f>IF(J26="A",I26*5,IF(J26="B",I26*3,IF(J26="C",I26*2,IF(J26="D", I26*1,0))))</f>
        <v>200</v>
      </c>
      <c r="L26" s="21">
        <v>10</v>
      </c>
      <c r="M26" s="23">
        <f>IF(L26&lt;5,K26*1,IF(L26&lt;10,K26*1.5,IF(L26&lt;15,K26*2,IF(L26&lt;20,K26*2.5,IF(L26&lt;25,K26*3,IF(L26&lt;30,K26*3.5,IF(L26&gt;30,K26*4)))))))</f>
        <v>400</v>
      </c>
      <c r="N26" s="102">
        <v>625</v>
      </c>
    </row>
    <row r="27" spans="1:14">
      <c r="A27" s="62"/>
      <c r="B27" s="155" t="s">
        <v>58</v>
      </c>
      <c r="C27" s="66" t="s">
        <v>59</v>
      </c>
      <c r="D27" s="149" t="s">
        <v>61</v>
      </c>
      <c r="E27" s="40" t="s">
        <v>40</v>
      </c>
      <c r="F27" s="55">
        <v>45039</v>
      </c>
      <c r="G27" s="62">
        <v>-81</v>
      </c>
      <c r="H27" s="62">
        <v>1</v>
      </c>
      <c r="I27" s="62">
        <f>IF(H27=1,50,IF(H27=2,40,IF(H27=3,30,IF(H27=4,25,IF(H27=5,20,IF(H27="NC",10,0))))))</f>
        <v>50</v>
      </c>
      <c r="J27" s="62" t="s">
        <v>41</v>
      </c>
      <c r="K27" s="62">
        <f>IF(J27="A",I27*5,IF(J27="B",I27*3,IF(J27="C",I27*2,IF(J27="D", I27*1,0))))</f>
        <v>150</v>
      </c>
      <c r="L27" s="62">
        <v>5</v>
      </c>
      <c r="M27" s="62">
        <f>IF(L27&lt;5,K27*1,IF(L27&lt;10,K27*1.5,IF(L27&lt;15,K27*2,IF(L27&lt;20,K27*2.5,IF(L27&lt;25,K27*3,IF(L27&lt;30,K27*3.5,IF(L27&gt;30,K27*4)))))))</f>
        <v>225</v>
      </c>
      <c r="N27" s="157">
        <v>625</v>
      </c>
    </row>
    <row r="28" spans="1:14">
      <c r="A28" s="62"/>
      <c r="B28" s="138"/>
      <c r="C28" s="62"/>
      <c r="D28" s="62"/>
      <c r="E28" s="62"/>
      <c r="F28" s="74"/>
      <c r="G28" s="62"/>
      <c r="H28" s="62"/>
      <c r="I28" s="62"/>
      <c r="J28" s="62"/>
      <c r="K28" s="62"/>
      <c r="L28" s="62"/>
      <c r="M28" s="75"/>
      <c r="N28" s="111"/>
    </row>
    <row r="29" spans="1:14">
      <c r="A29" s="62"/>
      <c r="B29" s="156"/>
      <c r="C29" s="77"/>
      <c r="D29" s="77"/>
      <c r="E29" s="62"/>
      <c r="F29" s="74"/>
      <c r="G29" s="62"/>
      <c r="H29" s="62"/>
      <c r="I29" s="75"/>
      <c r="J29" s="62"/>
      <c r="K29" s="62"/>
      <c r="L29" s="62"/>
      <c r="M29" s="75"/>
      <c r="N29" s="111"/>
    </row>
    <row r="30" spans="1:14">
      <c r="A30" s="62"/>
      <c r="B30" s="138"/>
      <c r="C30" s="62"/>
      <c r="D30" s="77"/>
      <c r="E30" s="62"/>
      <c r="F30" s="74"/>
      <c r="G30" s="62"/>
      <c r="H30" s="62"/>
      <c r="I30" s="62"/>
      <c r="J30" s="62"/>
      <c r="K30" s="62"/>
      <c r="L30" s="62"/>
      <c r="M30" s="75"/>
      <c r="N30" s="111"/>
    </row>
    <row r="31" spans="1:14">
      <c r="A31" s="62"/>
      <c r="B31" s="156"/>
      <c r="C31" s="77"/>
      <c r="D31" s="77"/>
      <c r="E31" s="62"/>
      <c r="F31" s="74"/>
      <c r="G31" s="62"/>
      <c r="H31" s="62"/>
      <c r="I31" s="62"/>
      <c r="J31" s="62"/>
      <c r="K31" s="62"/>
      <c r="L31" s="62"/>
      <c r="M31" s="75"/>
      <c r="N31" s="111"/>
    </row>
    <row r="32" spans="1:14">
      <c r="A32" s="62"/>
      <c r="B32" s="91"/>
      <c r="C32" s="42"/>
      <c r="D32" s="42"/>
      <c r="E32" s="42"/>
      <c r="F32" s="72"/>
      <c r="G32" s="42"/>
      <c r="H32" s="42"/>
      <c r="I32" s="73">
        <f t="shared" ref="I26:I44" si="0">IF(H32=1,50,IF(H32=2,40,IF(H32=3,30,IF(H32=5,20,IF(H32="NC",10,0)))))</f>
        <v>0</v>
      </c>
      <c r="J32" s="42"/>
      <c r="K32" s="42">
        <f t="shared" ref="K26:K44" si="1">IF(J32="A",I32*5,IF(J32="B",I32*3,IF(J32="C",I32*2,IF(J32="D", I32*1,0))))</f>
        <v>0</v>
      </c>
      <c r="L32" s="42"/>
      <c r="M32" s="73">
        <f t="shared" ref="M32:M44" si="2">IF(L32&lt;5,K32*1,IF(L32&lt;10,K32*1.5,IF(L32&lt;15,K32*2,IF(L32&lt;20,K32*2.5,IF(L32&lt;25,K32*3,IF(L32&lt;30,K32*3.5,IF(L32&gt;30,K32*4)))))))</f>
        <v>0</v>
      </c>
      <c r="N32" s="110">
        <f t="shared" ref="N32:N44" si="3">SUMIFS(M32:M86,B32:B86,"Van Geetsom")</f>
        <v>0</v>
      </c>
    </row>
    <row r="33" spans="1:14">
      <c r="A33" s="62"/>
      <c r="B33" s="93"/>
      <c r="C33" s="21"/>
      <c r="D33" s="21"/>
      <c r="E33" s="21"/>
      <c r="F33" s="22"/>
      <c r="G33" s="21"/>
      <c r="H33" s="21"/>
      <c r="I33" s="23">
        <f t="shared" si="0"/>
        <v>0</v>
      </c>
      <c r="J33" s="21"/>
      <c r="K33" s="21">
        <f t="shared" si="1"/>
        <v>0</v>
      </c>
      <c r="L33" s="21"/>
      <c r="M33" s="23">
        <f t="shared" si="2"/>
        <v>0</v>
      </c>
      <c r="N33" s="102">
        <f t="shared" si="3"/>
        <v>0</v>
      </c>
    </row>
    <row r="34" spans="1:14">
      <c r="A34" s="62"/>
      <c r="B34" s="125"/>
      <c r="C34" s="10"/>
      <c r="D34" s="10"/>
      <c r="E34" s="10"/>
      <c r="F34" s="10"/>
      <c r="G34" s="10"/>
      <c r="H34" s="10"/>
      <c r="I34" s="10">
        <f t="shared" si="0"/>
        <v>0</v>
      </c>
      <c r="J34" s="10"/>
      <c r="K34" s="10">
        <f t="shared" si="1"/>
        <v>0</v>
      </c>
      <c r="L34" s="10"/>
      <c r="M34" s="12">
        <f t="shared" si="2"/>
        <v>0</v>
      </c>
      <c r="N34" s="112">
        <f t="shared" si="3"/>
        <v>0</v>
      </c>
    </row>
    <row r="35" spans="1:14">
      <c r="A35" s="62"/>
      <c r="B35" s="125"/>
      <c r="C35" s="10"/>
      <c r="D35" s="10"/>
      <c r="E35" s="10"/>
      <c r="F35" s="10"/>
      <c r="G35" s="10"/>
      <c r="H35" s="10"/>
      <c r="I35" s="10">
        <f t="shared" si="0"/>
        <v>0</v>
      </c>
      <c r="J35" s="10"/>
      <c r="K35" s="10">
        <f t="shared" si="1"/>
        <v>0</v>
      </c>
      <c r="L35" s="10"/>
      <c r="M35" s="12">
        <f t="shared" si="2"/>
        <v>0</v>
      </c>
      <c r="N35" s="112">
        <f t="shared" si="3"/>
        <v>0</v>
      </c>
    </row>
    <row r="36" spans="1:14">
      <c r="A36" s="62"/>
      <c r="B36" s="125"/>
      <c r="C36" s="10"/>
      <c r="D36" s="10"/>
      <c r="E36" s="10"/>
      <c r="F36" s="10"/>
      <c r="G36" s="10"/>
      <c r="H36" s="10"/>
      <c r="I36" s="10">
        <f t="shared" si="0"/>
        <v>0</v>
      </c>
      <c r="J36" s="10"/>
      <c r="K36" s="10">
        <f t="shared" si="1"/>
        <v>0</v>
      </c>
      <c r="L36" s="10"/>
      <c r="M36" s="12">
        <f t="shared" si="2"/>
        <v>0</v>
      </c>
      <c r="N36" s="112">
        <f t="shared" si="3"/>
        <v>0</v>
      </c>
    </row>
    <row r="37" spans="1:14">
      <c r="A37" s="62"/>
      <c r="B37" s="125"/>
      <c r="C37" s="10"/>
      <c r="D37" s="10"/>
      <c r="E37" s="10"/>
      <c r="F37" s="10"/>
      <c r="G37" s="10"/>
      <c r="H37" s="10"/>
      <c r="I37" s="10">
        <f t="shared" si="0"/>
        <v>0</v>
      </c>
      <c r="J37" s="10"/>
      <c r="K37" s="10">
        <f t="shared" si="1"/>
        <v>0</v>
      </c>
      <c r="L37" s="10"/>
      <c r="M37" s="12">
        <f t="shared" si="2"/>
        <v>0</v>
      </c>
      <c r="N37" s="112">
        <f t="shared" si="3"/>
        <v>0</v>
      </c>
    </row>
    <row r="38" spans="1:14">
      <c r="A38" s="62"/>
      <c r="B38" s="125"/>
      <c r="C38" s="10"/>
      <c r="D38" s="10"/>
      <c r="E38" s="10"/>
      <c r="F38" s="10"/>
      <c r="G38" s="10"/>
      <c r="H38" s="10"/>
      <c r="I38" s="10">
        <f t="shared" si="0"/>
        <v>0</v>
      </c>
      <c r="J38" s="10"/>
      <c r="K38" s="10">
        <f t="shared" si="1"/>
        <v>0</v>
      </c>
      <c r="L38" s="10"/>
      <c r="M38" s="12">
        <f t="shared" si="2"/>
        <v>0</v>
      </c>
      <c r="N38" s="112">
        <f t="shared" si="3"/>
        <v>0</v>
      </c>
    </row>
    <row r="39" spans="1:14">
      <c r="A39" s="62"/>
      <c r="B39" s="125"/>
      <c r="C39" s="10"/>
      <c r="D39" s="10"/>
      <c r="E39" s="10"/>
      <c r="F39" s="10"/>
      <c r="G39" s="10"/>
      <c r="H39" s="10"/>
      <c r="I39" s="10">
        <f t="shared" si="0"/>
        <v>0</v>
      </c>
      <c r="J39" s="10"/>
      <c r="K39" s="10">
        <f t="shared" si="1"/>
        <v>0</v>
      </c>
      <c r="L39" s="10"/>
      <c r="M39" s="12">
        <f t="shared" si="2"/>
        <v>0</v>
      </c>
      <c r="N39" s="112">
        <f t="shared" si="3"/>
        <v>0</v>
      </c>
    </row>
    <row r="40" spans="1:14">
      <c r="A40" s="62"/>
      <c r="B40" s="125"/>
      <c r="C40" s="10"/>
      <c r="D40" s="10"/>
      <c r="E40" s="10"/>
      <c r="F40" s="10"/>
      <c r="G40" s="10"/>
      <c r="H40" s="10"/>
      <c r="I40" s="10">
        <f t="shared" si="0"/>
        <v>0</v>
      </c>
      <c r="J40" s="10"/>
      <c r="K40" s="10">
        <f t="shared" si="1"/>
        <v>0</v>
      </c>
      <c r="L40" s="10"/>
      <c r="M40" s="12">
        <f t="shared" si="2"/>
        <v>0</v>
      </c>
      <c r="N40" s="112">
        <f t="shared" si="3"/>
        <v>0</v>
      </c>
    </row>
    <row r="41" spans="1:14">
      <c r="A41" s="62"/>
      <c r="B41" s="125"/>
      <c r="C41" s="10"/>
      <c r="D41" s="10"/>
      <c r="E41" s="10"/>
      <c r="F41" s="10"/>
      <c r="G41" s="10"/>
      <c r="H41" s="10"/>
      <c r="I41" s="10">
        <f t="shared" si="0"/>
        <v>0</v>
      </c>
      <c r="J41" s="10"/>
      <c r="K41" s="10">
        <f t="shared" si="1"/>
        <v>0</v>
      </c>
      <c r="L41" s="10"/>
      <c r="M41" s="12">
        <f t="shared" si="2"/>
        <v>0</v>
      </c>
      <c r="N41" s="112">
        <f t="shared" si="3"/>
        <v>0</v>
      </c>
    </row>
    <row r="42" spans="1:14">
      <c r="A42" s="62"/>
      <c r="B42" s="125"/>
      <c r="C42" s="10"/>
      <c r="D42" s="10"/>
      <c r="E42" s="10"/>
      <c r="F42" s="10"/>
      <c r="G42" s="10"/>
      <c r="H42" s="10"/>
      <c r="I42" s="10">
        <f t="shared" si="0"/>
        <v>0</v>
      </c>
      <c r="J42" s="10"/>
      <c r="K42" s="10">
        <f t="shared" si="1"/>
        <v>0</v>
      </c>
      <c r="L42" s="10"/>
      <c r="M42" s="12">
        <f t="shared" si="2"/>
        <v>0</v>
      </c>
      <c r="N42" s="112">
        <f t="shared" si="3"/>
        <v>0</v>
      </c>
    </row>
    <row r="43" spans="1:14">
      <c r="A43" s="62"/>
      <c r="B43" s="125"/>
      <c r="C43" s="10"/>
      <c r="D43" s="10"/>
      <c r="E43" s="10"/>
      <c r="F43" s="10"/>
      <c r="G43" s="10"/>
      <c r="H43" s="10"/>
      <c r="I43" s="10">
        <f t="shared" si="0"/>
        <v>0</v>
      </c>
      <c r="J43" s="10"/>
      <c r="K43" s="10">
        <f t="shared" si="1"/>
        <v>0</v>
      </c>
      <c r="L43" s="10"/>
      <c r="M43" s="12">
        <f t="shared" si="2"/>
        <v>0</v>
      </c>
      <c r="N43" s="112">
        <f t="shared" si="3"/>
        <v>0</v>
      </c>
    </row>
    <row r="44" spans="1:14">
      <c r="A44" s="62"/>
      <c r="B44" s="125"/>
      <c r="C44" s="10"/>
      <c r="D44" s="10"/>
      <c r="E44" s="10"/>
      <c r="F44" s="10"/>
      <c r="G44" s="10"/>
      <c r="H44" s="10"/>
      <c r="I44" s="10">
        <f t="shared" si="0"/>
        <v>0</v>
      </c>
      <c r="J44" s="10"/>
      <c r="K44" s="10">
        <f t="shared" si="1"/>
        <v>0</v>
      </c>
      <c r="L44" s="10"/>
      <c r="M44" s="12">
        <f t="shared" si="2"/>
        <v>0</v>
      </c>
      <c r="N44" s="112">
        <f t="shared" si="3"/>
        <v>0</v>
      </c>
    </row>
    <row r="45" spans="1:14">
      <c r="F45" s="30"/>
    </row>
    <row r="46" spans="1:14">
      <c r="F46" s="30"/>
    </row>
    <row r="47" spans="1:14">
      <c r="M47" s="97">
        <f t="shared" ref="M47" si="4">IF(L47&lt;5,K47*1,IF(L47&lt;10,K47*1.5,IF(L47&lt;15,K47*2,IF(L47&lt;20,K47*2.5,IF(L47&lt;25,K47*3,IF(L47&lt;30,K47*3.5,IF(L47&gt;30,K47*4)))))))</f>
        <v>0</v>
      </c>
    </row>
    <row r="71" spans="2:14" s="28" customFormat="1">
      <c r="B71"/>
      <c r="C71"/>
      <c r="D71"/>
      <c r="E71"/>
      <c r="F71"/>
      <c r="G71"/>
      <c r="H71"/>
      <c r="I71"/>
      <c r="J71"/>
      <c r="K71"/>
      <c r="L71"/>
      <c r="M71" s="97"/>
      <c r="N71" s="97"/>
    </row>
    <row r="72" spans="2:14" s="28" customFormat="1">
      <c r="B72"/>
      <c r="C72"/>
      <c r="D72"/>
      <c r="E72"/>
      <c r="F72"/>
      <c r="G72"/>
      <c r="H72"/>
      <c r="I72"/>
      <c r="J72"/>
      <c r="K72"/>
      <c r="L72"/>
      <c r="M72" s="97"/>
      <c r="N72" s="97"/>
    </row>
    <row r="73" spans="2:14" s="28" customFormat="1">
      <c r="B73"/>
      <c r="C73"/>
      <c r="D73"/>
      <c r="E73"/>
      <c r="F73"/>
      <c r="G73"/>
      <c r="H73"/>
      <c r="I73"/>
      <c r="J73"/>
      <c r="K73"/>
      <c r="L73"/>
      <c r="M73" s="97"/>
      <c r="N73" s="97"/>
    </row>
    <row r="74" spans="2:14" s="28" customFormat="1">
      <c r="B74"/>
      <c r="C74"/>
      <c r="D74"/>
      <c r="E74"/>
      <c r="F74"/>
      <c r="G74"/>
      <c r="H74"/>
      <c r="I74"/>
      <c r="J74"/>
      <c r="K74"/>
      <c r="L74"/>
      <c r="M74" s="97"/>
      <c r="N74" s="97"/>
    </row>
    <row r="75" spans="2:14" s="28" customFormat="1">
      <c r="B75"/>
      <c r="C75"/>
      <c r="D75"/>
      <c r="E75"/>
      <c r="F75"/>
      <c r="G75"/>
      <c r="H75"/>
      <c r="I75"/>
      <c r="J75"/>
      <c r="K75"/>
      <c r="L75"/>
      <c r="M75" s="97"/>
      <c r="N75" s="97"/>
    </row>
  </sheetData>
  <sortState xmlns:xlrd2="http://schemas.microsoft.com/office/spreadsheetml/2017/richdata2" ref="B26:N31">
    <sortCondition descending="1" ref="N26:N31"/>
    <sortCondition ref="G26:G31"/>
    <sortCondition ref="B26:B31"/>
    <sortCondition ref="F26:F31"/>
  </sortState>
  <mergeCells count="1">
    <mergeCell ref="H24:M2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3"/>
  <sheetViews>
    <sheetView topLeftCell="A15" workbookViewId="0">
      <selection activeCell="C33" sqref="C33"/>
    </sheetView>
  </sheetViews>
  <sheetFormatPr defaultColWidth="11.42578125" defaultRowHeight="14.45"/>
  <cols>
    <col min="2" max="2" width="12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12.285156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style="97" bestFit="1" customWidth="1"/>
    <col min="14" max="14" width="12.140625" style="97" bestFit="1" customWidth="1"/>
    <col min="15" max="15" width="11.5703125" customWidth="1"/>
    <col min="16" max="16" width="20.7109375" bestFit="1" customWidth="1"/>
  </cols>
  <sheetData>
    <row r="1" spans="2:8" ht="61.15">
      <c r="F1" s="25" t="s">
        <v>211</v>
      </c>
    </row>
    <row r="3" spans="2:8">
      <c r="F3" s="7" t="s">
        <v>1</v>
      </c>
      <c r="G3" s="8" t="s">
        <v>2</v>
      </c>
      <c r="H3" s="1" t="s">
        <v>3</v>
      </c>
    </row>
    <row r="4" spans="2:8">
      <c r="F4" s="2"/>
      <c r="H4" s="3" t="s">
        <v>4</v>
      </c>
    </row>
    <row r="5" spans="2:8">
      <c r="F5" s="2"/>
      <c r="H5" s="3" t="s">
        <v>5</v>
      </c>
    </row>
    <row r="6" spans="2:8">
      <c r="F6" s="2"/>
      <c r="H6" s="3" t="s">
        <v>6</v>
      </c>
    </row>
    <row r="7" spans="2:8">
      <c r="F7" s="2"/>
      <c r="H7" s="3" t="s">
        <v>7</v>
      </c>
    </row>
    <row r="8" spans="2:8">
      <c r="F8" s="2"/>
      <c r="H8" s="3"/>
    </row>
    <row r="9" spans="2:8">
      <c r="F9" s="2"/>
      <c r="G9" s="9" t="s">
        <v>8</v>
      </c>
      <c r="H9" s="3" t="s">
        <v>9</v>
      </c>
    </row>
    <row r="10" spans="2:8">
      <c r="F10" s="2"/>
      <c r="H10" s="3" t="s">
        <v>10</v>
      </c>
    </row>
    <row r="11" spans="2:8">
      <c r="F11" s="2"/>
      <c r="H11" s="3" t="s">
        <v>11</v>
      </c>
    </row>
    <row r="12" spans="2:8">
      <c r="F12" s="2"/>
      <c r="H12" s="3" t="s">
        <v>12</v>
      </c>
    </row>
    <row r="13" spans="2:8">
      <c r="B13" t="s">
        <v>216</v>
      </c>
      <c r="F13" s="2"/>
      <c r="H13" s="3"/>
    </row>
    <row r="14" spans="2:8">
      <c r="F14" s="2"/>
      <c r="G14" s="9" t="s">
        <v>13</v>
      </c>
      <c r="H14" s="3" t="s">
        <v>14</v>
      </c>
    </row>
    <row r="15" spans="2:8">
      <c r="F15" s="2"/>
      <c r="H15" s="3" t="s">
        <v>15</v>
      </c>
    </row>
    <row r="16" spans="2:8">
      <c r="F16" s="2"/>
      <c r="H16" s="3" t="s">
        <v>16</v>
      </c>
    </row>
    <row r="17" spans="1:14">
      <c r="F17" s="2"/>
      <c r="H17" s="3" t="s">
        <v>17</v>
      </c>
    </row>
    <row r="18" spans="1:14">
      <c r="F18" s="2"/>
      <c r="H18" s="3" t="s">
        <v>18</v>
      </c>
    </row>
    <row r="19" spans="1:14">
      <c r="F19" s="2"/>
      <c r="H19" s="3"/>
    </row>
    <row r="20" spans="1:14">
      <c r="F20" s="14" t="s">
        <v>19</v>
      </c>
      <c r="H20" s="3" t="s">
        <v>20</v>
      </c>
    </row>
    <row r="21" spans="1:14">
      <c r="F21" s="4"/>
      <c r="G21" s="5"/>
      <c r="H21" s="6"/>
    </row>
    <row r="23" spans="1:14">
      <c r="N23" s="98" t="s">
        <v>21</v>
      </c>
    </row>
    <row r="24" spans="1:14">
      <c r="A24" s="18"/>
      <c r="B24" s="18"/>
      <c r="C24" s="18"/>
      <c r="D24" s="18"/>
      <c r="E24" s="19"/>
      <c r="F24" s="19"/>
      <c r="G24" s="19"/>
      <c r="H24" s="168" t="s">
        <v>22</v>
      </c>
      <c r="I24" s="168"/>
      <c r="J24" s="168"/>
      <c r="K24" s="168"/>
      <c r="L24" s="168"/>
      <c r="M24" s="165"/>
      <c r="N24" s="99"/>
    </row>
    <row r="25" spans="1:14">
      <c r="A25" s="18"/>
      <c r="B25" s="13" t="s">
        <v>23</v>
      </c>
      <c r="C25" s="13" t="s">
        <v>24</v>
      </c>
      <c r="D25" s="13" t="s">
        <v>25</v>
      </c>
      <c r="E25" s="13" t="s">
        <v>22</v>
      </c>
      <c r="F25" s="13" t="s">
        <v>26</v>
      </c>
      <c r="G25" s="13" t="s">
        <v>27</v>
      </c>
      <c r="H25" s="11" t="s">
        <v>28</v>
      </c>
      <c r="I25" s="11" t="s">
        <v>29</v>
      </c>
      <c r="J25" s="11" t="s">
        <v>30</v>
      </c>
      <c r="K25" s="11" t="s">
        <v>31</v>
      </c>
      <c r="L25" s="11" t="s">
        <v>32</v>
      </c>
      <c r="M25" s="104" t="s">
        <v>33</v>
      </c>
      <c r="N25" s="99"/>
    </row>
    <row r="26" spans="1:14" ht="15">
      <c r="A26" s="10">
        <v>1</v>
      </c>
      <c r="B26" s="84" t="s">
        <v>116</v>
      </c>
      <c r="C26" s="40" t="s">
        <v>117</v>
      </c>
      <c r="D26" s="40" t="s">
        <v>118</v>
      </c>
      <c r="E26" s="41" t="s">
        <v>212</v>
      </c>
      <c r="F26" s="51">
        <v>44948</v>
      </c>
      <c r="G26" s="58" t="s">
        <v>46</v>
      </c>
      <c r="H26" s="40">
        <v>3</v>
      </c>
      <c r="I26" s="21">
        <f>IF(H26=1,50,IF(H26=2,40,IF(H26=3,30,IF(H26=4,25,IF(H26=5,20,IF(H26="NC",10,0))))))</f>
        <v>30</v>
      </c>
      <c r="J26" s="21" t="s">
        <v>39</v>
      </c>
      <c r="K26" s="21">
        <f>IF(J26="A",I26*5,IF(J26="B",I26*3,IF(J26="C",I26*2,IF(J26="D", I26*1,0))))</f>
        <v>150</v>
      </c>
      <c r="L26" s="21">
        <v>6</v>
      </c>
      <c r="M26" s="23">
        <f>IF(L26&lt;5,K26*1,IF(L26&lt;10,K26*1.5,IF(L26&lt;15,K26*2,IF(L26&lt;20,K26*2.5,IF(L26&lt;25,K26*3,IF(L26&lt;30,K26*3.5,IF(L26&gt;30,K26*4)))))))</f>
        <v>225</v>
      </c>
      <c r="N26" s="101">
        <v>225</v>
      </c>
    </row>
    <row r="27" spans="1:14" ht="15">
      <c r="A27" s="10">
        <v>2</v>
      </c>
      <c r="B27" s="62" t="s">
        <v>142</v>
      </c>
      <c r="C27" s="62" t="s">
        <v>143</v>
      </c>
      <c r="D27" s="62" t="s">
        <v>118</v>
      </c>
      <c r="E27" s="40" t="s">
        <v>40</v>
      </c>
      <c r="F27" s="55">
        <v>45039</v>
      </c>
      <c r="G27" s="62">
        <v>-90</v>
      </c>
      <c r="H27" s="62">
        <v>1</v>
      </c>
      <c r="I27" s="62">
        <f>IF(H27=1,50,IF(H27=2,40,IF(H27=3,30,IF(H27=4,25,IF(H27=5,20,IF(H27="NC",10,0))))))</f>
        <v>50</v>
      </c>
      <c r="J27" s="62" t="s">
        <v>41</v>
      </c>
      <c r="K27" s="62">
        <f>IF(J27="A",I27*5,IF(J27="B",I27*3,IF(J27="C",I27*2,IF(J27="D", I27*1,0))))</f>
        <v>150</v>
      </c>
      <c r="L27" s="62">
        <v>2</v>
      </c>
      <c r="M27" s="62">
        <f>IF(L27&lt;5,K27*1,IF(L27&lt;10,K27*1.5,IF(L27&lt;15,K27*2,IF(L27&lt;20,K27*2.5,IF(L27&lt;25,K27*3,IF(L27&lt;30,K27*3.5,IF(L27&gt;30,K27*4)))))))</f>
        <v>150</v>
      </c>
      <c r="N27" s="101">
        <v>150</v>
      </c>
    </row>
    <row r="28" spans="1:14">
      <c r="A28" s="10"/>
      <c r="B28" s="21"/>
      <c r="C28" s="21"/>
      <c r="D28" s="21"/>
      <c r="E28" s="21"/>
      <c r="F28" s="22"/>
      <c r="G28" s="21"/>
      <c r="H28" s="21"/>
      <c r="I28" s="21">
        <f t="shared" ref="I26:I57" si="0">IF(H28=1,50,IF(H28=2,40,IF(H28=3,30,IF(H28=5,20,IF(H28="NC",10,0)))))</f>
        <v>0</v>
      </c>
      <c r="J28" s="21"/>
      <c r="K28" s="21">
        <f t="shared" ref="K26:K57" si="1">IF(J28="A",I28*5,IF(J28="B",I28*3,IF(J28="C",I28*2,IF(J28="D", I28*1,0))))</f>
        <v>0</v>
      </c>
      <c r="L28" s="21"/>
      <c r="M28" s="23">
        <f t="shared" ref="M27:M80" si="2">IF(L28&lt;5,K28*1,IF(L28&lt;10,K28*1.5,IF(L28&lt;15,K28*2,IF(L28&lt;20,K28*2.5,IF(L28&lt;25,K28*3,IF(L28&lt;30,K28*3.5,IF(L28&gt;30,K28*4)))))))</f>
        <v>0</v>
      </c>
      <c r="N28" s="101">
        <f t="shared" ref="N27:N80" si="3">SUMIFS(M28:M60,B28:B60,"Demiddele")</f>
        <v>0</v>
      </c>
    </row>
    <row r="29" spans="1:14">
      <c r="A29" s="10"/>
      <c r="B29" s="21"/>
      <c r="C29" s="21"/>
      <c r="D29" s="21"/>
      <c r="E29" s="21"/>
      <c r="F29" s="22"/>
      <c r="G29" s="21"/>
      <c r="H29" s="21"/>
      <c r="I29" s="21">
        <f t="shared" si="0"/>
        <v>0</v>
      </c>
      <c r="J29" s="21"/>
      <c r="K29" s="21">
        <f t="shared" si="1"/>
        <v>0</v>
      </c>
      <c r="L29" s="21"/>
      <c r="M29" s="23">
        <f t="shared" si="2"/>
        <v>0</v>
      </c>
      <c r="N29" s="101">
        <f t="shared" si="3"/>
        <v>0</v>
      </c>
    </row>
    <row r="30" spans="1:14">
      <c r="A30" s="10"/>
      <c r="B30" s="32"/>
      <c r="C30" s="32"/>
      <c r="D30" s="33"/>
      <c r="E30" s="21"/>
      <c r="F30" s="22"/>
      <c r="G30" s="21"/>
      <c r="H30" s="21"/>
      <c r="I30" s="23">
        <f t="shared" si="0"/>
        <v>0</v>
      </c>
      <c r="J30" s="21"/>
      <c r="K30" s="21">
        <f t="shared" si="1"/>
        <v>0</v>
      </c>
      <c r="L30" s="21"/>
      <c r="M30" s="23">
        <f t="shared" si="2"/>
        <v>0</v>
      </c>
      <c r="N30" s="101">
        <f t="shared" si="3"/>
        <v>0</v>
      </c>
    </row>
    <row r="31" spans="1:14">
      <c r="A31" s="10"/>
      <c r="B31" s="35"/>
      <c r="C31" s="35"/>
      <c r="D31" s="36"/>
      <c r="E31" s="21"/>
      <c r="F31" s="22"/>
      <c r="G31" s="37"/>
      <c r="H31" s="21"/>
      <c r="I31" s="23">
        <f t="shared" si="0"/>
        <v>0</v>
      </c>
      <c r="J31" s="21"/>
      <c r="K31" s="21">
        <f t="shared" si="1"/>
        <v>0</v>
      </c>
      <c r="L31" s="21"/>
      <c r="M31" s="23">
        <f t="shared" si="2"/>
        <v>0</v>
      </c>
      <c r="N31" s="101">
        <f t="shared" si="3"/>
        <v>0</v>
      </c>
    </row>
    <row r="32" spans="1:14">
      <c r="A32" s="10"/>
      <c r="B32" s="35"/>
      <c r="C32" s="35"/>
      <c r="D32" s="36"/>
      <c r="E32" s="21"/>
      <c r="F32" s="22"/>
      <c r="G32" s="37"/>
      <c r="H32" s="21"/>
      <c r="I32" s="23">
        <f t="shared" si="0"/>
        <v>0</v>
      </c>
      <c r="J32" s="21"/>
      <c r="K32" s="21">
        <f t="shared" si="1"/>
        <v>0</v>
      </c>
      <c r="L32" s="21"/>
      <c r="M32" s="23">
        <f t="shared" si="2"/>
        <v>0</v>
      </c>
      <c r="N32" s="101">
        <f t="shared" si="3"/>
        <v>0</v>
      </c>
    </row>
    <row r="33" spans="1:14">
      <c r="A33" s="10"/>
      <c r="B33" s="35"/>
      <c r="C33" s="35"/>
      <c r="D33" s="36"/>
      <c r="E33" s="21"/>
      <c r="F33" s="22"/>
      <c r="G33" s="37"/>
      <c r="H33" s="21"/>
      <c r="I33" s="23">
        <f t="shared" si="0"/>
        <v>0</v>
      </c>
      <c r="J33" s="21"/>
      <c r="K33" s="21">
        <f t="shared" si="1"/>
        <v>0</v>
      </c>
      <c r="L33" s="21"/>
      <c r="M33" s="23">
        <f t="shared" si="2"/>
        <v>0</v>
      </c>
      <c r="N33" s="101">
        <f t="shared" si="3"/>
        <v>0</v>
      </c>
    </row>
    <row r="34" spans="1:14">
      <c r="A34" s="10"/>
      <c r="B34" s="35"/>
      <c r="C34" s="35"/>
      <c r="D34" s="36"/>
      <c r="E34" s="21"/>
      <c r="F34" s="22"/>
      <c r="G34" s="37"/>
      <c r="H34" s="21"/>
      <c r="I34" s="23">
        <f t="shared" si="0"/>
        <v>0</v>
      </c>
      <c r="J34" s="21"/>
      <c r="K34" s="21">
        <f t="shared" si="1"/>
        <v>0</v>
      </c>
      <c r="L34" s="21"/>
      <c r="M34" s="23">
        <f t="shared" si="2"/>
        <v>0</v>
      </c>
      <c r="N34" s="101">
        <f t="shared" si="3"/>
        <v>0</v>
      </c>
    </row>
    <row r="35" spans="1:14">
      <c r="A35" s="10"/>
      <c r="B35" s="21"/>
      <c r="C35" s="21"/>
      <c r="D35" s="21"/>
      <c r="E35" s="21"/>
      <c r="F35" s="22"/>
      <c r="G35" s="21"/>
      <c r="H35" s="21"/>
      <c r="I35" s="21">
        <f t="shared" si="0"/>
        <v>0</v>
      </c>
      <c r="J35" s="21"/>
      <c r="K35" s="21">
        <f t="shared" si="1"/>
        <v>0</v>
      </c>
      <c r="L35" s="21"/>
      <c r="M35" s="23">
        <f t="shared" si="2"/>
        <v>0</v>
      </c>
      <c r="N35" s="101">
        <f t="shared" si="3"/>
        <v>0</v>
      </c>
    </row>
    <row r="36" spans="1:14">
      <c r="A36" s="10"/>
      <c r="B36" s="21"/>
      <c r="C36" s="21"/>
      <c r="D36" s="21"/>
      <c r="E36" s="21"/>
      <c r="F36" s="22"/>
      <c r="G36" s="21"/>
      <c r="H36" s="21"/>
      <c r="I36" s="23">
        <f t="shared" si="0"/>
        <v>0</v>
      </c>
      <c r="J36" s="21"/>
      <c r="K36" s="21">
        <f t="shared" si="1"/>
        <v>0</v>
      </c>
      <c r="L36" s="21"/>
      <c r="M36" s="23">
        <f t="shared" si="2"/>
        <v>0</v>
      </c>
      <c r="N36" s="101">
        <f t="shared" si="3"/>
        <v>0</v>
      </c>
    </row>
    <row r="37" spans="1:14">
      <c r="A37" s="10"/>
      <c r="B37" s="21"/>
      <c r="C37" s="21"/>
      <c r="D37" s="21"/>
      <c r="E37" s="21"/>
      <c r="F37" s="22"/>
      <c r="G37" s="21"/>
      <c r="H37" s="21"/>
      <c r="I37" s="21">
        <f t="shared" si="0"/>
        <v>0</v>
      </c>
      <c r="J37" s="21"/>
      <c r="K37" s="21">
        <f t="shared" si="1"/>
        <v>0</v>
      </c>
      <c r="L37" s="21"/>
      <c r="M37" s="23">
        <f t="shared" si="2"/>
        <v>0</v>
      </c>
      <c r="N37" s="101">
        <f t="shared" si="3"/>
        <v>0</v>
      </c>
    </row>
    <row r="38" spans="1:14">
      <c r="A38" s="10"/>
      <c r="B38" s="38"/>
      <c r="C38" s="38"/>
      <c r="D38" s="21"/>
      <c r="E38" s="21"/>
      <c r="F38" s="22"/>
      <c r="G38" s="21"/>
      <c r="H38" s="21"/>
      <c r="I38" s="23">
        <f t="shared" si="0"/>
        <v>0</v>
      </c>
      <c r="J38" s="21"/>
      <c r="K38" s="21">
        <f t="shared" si="1"/>
        <v>0</v>
      </c>
      <c r="L38" s="21"/>
      <c r="M38" s="23">
        <f t="shared" si="2"/>
        <v>0</v>
      </c>
      <c r="N38" s="101">
        <f t="shared" si="3"/>
        <v>0</v>
      </c>
    </row>
    <row r="39" spans="1:14">
      <c r="A39" s="10"/>
      <c r="B39" s="21"/>
      <c r="C39" s="21"/>
      <c r="D39" s="21"/>
      <c r="E39" s="21"/>
      <c r="F39" s="22"/>
      <c r="G39" s="21"/>
      <c r="H39" s="21"/>
      <c r="I39" s="21">
        <f t="shared" si="0"/>
        <v>0</v>
      </c>
      <c r="J39" s="21"/>
      <c r="K39" s="21">
        <f t="shared" si="1"/>
        <v>0</v>
      </c>
      <c r="L39" s="21"/>
      <c r="M39" s="23">
        <f t="shared" si="2"/>
        <v>0</v>
      </c>
      <c r="N39" s="101">
        <f t="shared" si="3"/>
        <v>0</v>
      </c>
    </row>
    <row r="40" spans="1:14">
      <c r="A40" s="10"/>
      <c r="B40" s="38"/>
      <c r="C40" s="38"/>
      <c r="D40" s="38"/>
      <c r="E40" s="21"/>
      <c r="F40" s="22"/>
      <c r="G40" s="21"/>
      <c r="H40" s="21"/>
      <c r="I40" s="21">
        <f t="shared" si="0"/>
        <v>0</v>
      </c>
      <c r="J40" s="21"/>
      <c r="K40" s="21">
        <f t="shared" si="1"/>
        <v>0</v>
      </c>
      <c r="L40" s="21"/>
      <c r="M40" s="23">
        <f t="shared" si="2"/>
        <v>0</v>
      </c>
      <c r="N40" s="101">
        <f t="shared" si="3"/>
        <v>0</v>
      </c>
    </row>
    <row r="41" spans="1:14">
      <c r="A41" s="10"/>
      <c r="B41" s="21"/>
      <c r="C41" s="21"/>
      <c r="D41" s="21"/>
      <c r="E41" s="21"/>
      <c r="F41" s="22"/>
      <c r="G41" s="21"/>
      <c r="H41" s="21"/>
      <c r="I41" s="21">
        <f t="shared" si="0"/>
        <v>0</v>
      </c>
      <c r="J41" s="21"/>
      <c r="K41" s="21">
        <f t="shared" si="1"/>
        <v>0</v>
      </c>
      <c r="L41" s="21"/>
      <c r="M41" s="23">
        <f t="shared" si="2"/>
        <v>0</v>
      </c>
      <c r="N41" s="101">
        <f t="shared" si="3"/>
        <v>0</v>
      </c>
    </row>
    <row r="42" spans="1:14">
      <c r="A42" s="10"/>
      <c r="B42" s="38"/>
      <c r="C42" s="38"/>
      <c r="D42" s="21"/>
      <c r="E42" s="21"/>
      <c r="F42" s="22"/>
      <c r="G42" s="21"/>
      <c r="H42" s="21"/>
      <c r="I42" s="23">
        <f t="shared" si="0"/>
        <v>0</v>
      </c>
      <c r="J42" s="21"/>
      <c r="K42" s="21">
        <f t="shared" si="1"/>
        <v>0</v>
      </c>
      <c r="L42" s="21"/>
      <c r="M42" s="23">
        <f t="shared" si="2"/>
        <v>0</v>
      </c>
      <c r="N42" s="101">
        <f t="shared" si="3"/>
        <v>0</v>
      </c>
    </row>
    <row r="43" spans="1:14">
      <c r="A43" s="10"/>
      <c r="B43" s="21"/>
      <c r="C43" s="21"/>
      <c r="D43" s="21"/>
      <c r="E43" s="21"/>
      <c r="F43" s="22"/>
      <c r="G43" s="21"/>
      <c r="H43" s="21"/>
      <c r="I43" s="21">
        <f t="shared" si="0"/>
        <v>0</v>
      </c>
      <c r="J43" s="21"/>
      <c r="K43" s="21">
        <f t="shared" si="1"/>
        <v>0</v>
      </c>
      <c r="L43" s="21"/>
      <c r="M43" s="23">
        <f t="shared" si="2"/>
        <v>0</v>
      </c>
      <c r="N43" s="101">
        <f t="shared" si="3"/>
        <v>0</v>
      </c>
    </row>
    <row r="44" spans="1:14">
      <c r="A44" s="10"/>
      <c r="B44" s="21"/>
      <c r="C44" s="21"/>
      <c r="D44" s="21"/>
      <c r="E44" s="21"/>
      <c r="F44" s="22"/>
      <c r="G44" s="21"/>
      <c r="H44" s="21"/>
      <c r="I44" s="21">
        <f t="shared" si="0"/>
        <v>0</v>
      </c>
      <c r="J44" s="21"/>
      <c r="K44" s="21">
        <f t="shared" si="1"/>
        <v>0</v>
      </c>
      <c r="L44" s="21"/>
      <c r="M44" s="23">
        <f t="shared" si="2"/>
        <v>0</v>
      </c>
      <c r="N44" s="101">
        <f t="shared" si="3"/>
        <v>0</v>
      </c>
    </row>
    <row r="45" spans="1:14">
      <c r="A45" s="10"/>
      <c r="B45" s="21"/>
      <c r="C45" s="21"/>
      <c r="D45" s="21"/>
      <c r="E45" s="21"/>
      <c r="F45" s="22"/>
      <c r="G45" s="21"/>
      <c r="H45" s="21"/>
      <c r="I45" s="21">
        <f t="shared" si="0"/>
        <v>0</v>
      </c>
      <c r="J45" s="21"/>
      <c r="K45" s="21">
        <f t="shared" si="1"/>
        <v>0</v>
      </c>
      <c r="L45" s="21"/>
      <c r="M45" s="23">
        <f t="shared" si="2"/>
        <v>0</v>
      </c>
      <c r="N45" s="101">
        <f t="shared" si="3"/>
        <v>0</v>
      </c>
    </row>
    <row r="46" spans="1:14">
      <c r="A46" s="10"/>
      <c r="B46" s="37"/>
      <c r="C46" s="37"/>
      <c r="D46" s="37"/>
      <c r="E46" s="21"/>
      <c r="F46" s="22"/>
      <c r="G46" s="21"/>
      <c r="H46" s="21"/>
      <c r="I46" s="21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101">
        <f t="shared" si="3"/>
        <v>0</v>
      </c>
    </row>
    <row r="47" spans="1:14">
      <c r="A47" s="10"/>
      <c r="B47" s="21"/>
      <c r="C47" s="21"/>
      <c r="D47" s="21"/>
      <c r="E47" s="21"/>
      <c r="F47" s="22"/>
      <c r="G47" s="21"/>
      <c r="H47" s="21"/>
      <c r="I47" s="21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101">
        <f t="shared" si="3"/>
        <v>0</v>
      </c>
    </row>
    <row r="48" spans="1:14">
      <c r="A48" s="10"/>
      <c r="B48" s="21"/>
      <c r="C48" s="21"/>
      <c r="D48" s="21"/>
      <c r="E48" s="21"/>
      <c r="F48" s="22"/>
      <c r="G48" s="21"/>
      <c r="H48" s="21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101">
        <f t="shared" si="3"/>
        <v>0</v>
      </c>
    </row>
    <row r="49" spans="1:14">
      <c r="A49" s="10"/>
      <c r="B49" s="32"/>
      <c r="C49" s="32"/>
      <c r="D49" s="33"/>
      <c r="E49" s="21"/>
      <c r="F49" s="22"/>
      <c r="G49" s="21"/>
      <c r="H49" s="21"/>
      <c r="I49" s="23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101">
        <f t="shared" si="3"/>
        <v>0</v>
      </c>
    </row>
    <row r="50" spans="1:14">
      <c r="A50" s="10"/>
      <c r="B50" s="31"/>
      <c r="C50" s="31"/>
      <c r="D50" s="39"/>
      <c r="E50" s="21"/>
      <c r="F50" s="22"/>
      <c r="G50" s="38"/>
      <c r="H50" s="21"/>
      <c r="I50" s="23">
        <f t="shared" si="0"/>
        <v>0</v>
      </c>
      <c r="J50" s="21"/>
      <c r="K50" s="21">
        <f t="shared" si="1"/>
        <v>0</v>
      </c>
      <c r="L50" s="21"/>
      <c r="M50" s="23">
        <f t="shared" si="2"/>
        <v>0</v>
      </c>
      <c r="N50" s="101">
        <f t="shared" si="3"/>
        <v>0</v>
      </c>
    </row>
    <row r="51" spans="1:14">
      <c r="A51" s="10"/>
      <c r="B51" s="21"/>
      <c r="C51" s="21"/>
      <c r="D51" s="21"/>
      <c r="E51" s="21"/>
      <c r="F51" s="22"/>
      <c r="G51" s="21"/>
      <c r="H51" s="21"/>
      <c r="I51" s="21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101">
        <f t="shared" si="3"/>
        <v>0</v>
      </c>
    </row>
    <row r="52" spans="1:14">
      <c r="A52" s="10"/>
      <c r="B52" s="21"/>
      <c r="C52" s="21"/>
      <c r="D52" s="21"/>
      <c r="E52" s="21"/>
      <c r="F52" s="22"/>
      <c r="G52" s="21"/>
      <c r="H52" s="21"/>
      <c r="I52" s="21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101">
        <f t="shared" si="3"/>
        <v>0</v>
      </c>
    </row>
    <row r="53" spans="1:14">
      <c r="A53" s="10"/>
      <c r="B53" s="21"/>
      <c r="C53" s="21"/>
      <c r="D53" s="21"/>
      <c r="E53" s="21"/>
      <c r="F53" s="22"/>
      <c r="G53" s="21"/>
      <c r="H53" s="21"/>
      <c r="I53" s="21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101">
        <f t="shared" si="3"/>
        <v>0</v>
      </c>
    </row>
    <row r="54" spans="1:14">
      <c r="A54" s="10"/>
      <c r="B54" s="21"/>
      <c r="C54" s="21"/>
      <c r="D54" s="21"/>
      <c r="E54" s="21"/>
      <c r="F54" s="22"/>
      <c r="G54" s="21"/>
      <c r="H54" s="21"/>
      <c r="I54" s="21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101">
        <f t="shared" si="3"/>
        <v>0</v>
      </c>
    </row>
    <row r="55" spans="1:14">
      <c r="A55" s="10"/>
      <c r="B55" s="38"/>
      <c r="C55" s="38"/>
      <c r="D55" s="38"/>
      <c r="E55" s="21"/>
      <c r="F55" s="22"/>
      <c r="G55" s="21"/>
      <c r="H55" s="21"/>
      <c r="I55" s="21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101">
        <f t="shared" si="3"/>
        <v>0</v>
      </c>
    </row>
    <row r="56" spans="1:14">
      <c r="A56" s="10"/>
      <c r="B56" s="21"/>
      <c r="C56" s="21"/>
      <c r="D56" s="21"/>
      <c r="E56" s="21"/>
      <c r="F56" s="22"/>
      <c r="G56" s="21"/>
      <c r="H56" s="21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101">
        <f t="shared" si="3"/>
        <v>0</v>
      </c>
    </row>
    <row r="57" spans="1:14">
      <c r="A57" s="10"/>
      <c r="B57" s="40"/>
      <c r="C57" s="40"/>
      <c r="D57" s="40"/>
      <c r="E57" s="21"/>
      <c r="F57" s="22"/>
      <c r="G57" s="40"/>
      <c r="H57" s="21"/>
      <c r="I57" s="23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101">
        <f t="shared" si="3"/>
        <v>0</v>
      </c>
    </row>
    <row r="58" spans="1:14">
      <c r="A58" s="10"/>
      <c r="B58" s="37"/>
      <c r="C58" s="37"/>
      <c r="D58" s="37"/>
      <c r="E58" s="21"/>
      <c r="F58" s="22"/>
      <c r="G58" s="37"/>
      <c r="H58" s="21"/>
      <c r="I58" s="23">
        <f t="shared" ref="I58:I80" si="4">IF(H58=1,50,IF(H58=2,40,IF(H58=3,30,IF(H58=5,20,IF(H58="NC",10,0)))))</f>
        <v>0</v>
      </c>
      <c r="J58" s="21"/>
      <c r="K58" s="21">
        <f t="shared" ref="K58:K80" si="5">IF(J58="A",I58*5,IF(J58="B",I58*3,IF(J58="C",I58*2,IF(J58="D", I58*1,0))))</f>
        <v>0</v>
      </c>
      <c r="L58" s="21"/>
      <c r="M58" s="23">
        <f t="shared" si="2"/>
        <v>0</v>
      </c>
      <c r="N58" s="101">
        <f t="shared" si="3"/>
        <v>0</v>
      </c>
    </row>
    <row r="59" spans="1:14">
      <c r="A59" s="10"/>
      <c r="B59" s="21"/>
      <c r="C59" s="21"/>
      <c r="D59" s="21"/>
      <c r="E59" s="21"/>
      <c r="F59" s="22"/>
      <c r="G59" s="21"/>
      <c r="H59" s="21"/>
      <c r="I59" s="21">
        <f t="shared" si="4"/>
        <v>0</v>
      </c>
      <c r="J59" s="21"/>
      <c r="K59" s="21">
        <f t="shared" si="5"/>
        <v>0</v>
      </c>
      <c r="L59" s="21"/>
      <c r="M59" s="23">
        <f t="shared" si="2"/>
        <v>0</v>
      </c>
      <c r="N59" s="101">
        <f t="shared" si="3"/>
        <v>0</v>
      </c>
    </row>
    <row r="60" spans="1:14">
      <c r="A60" s="10"/>
      <c r="B60" s="21"/>
      <c r="C60" s="21"/>
      <c r="D60" s="21"/>
      <c r="E60" s="21"/>
      <c r="F60" s="22"/>
      <c r="G60" s="21"/>
      <c r="H60" s="21"/>
      <c r="I60" s="21">
        <f t="shared" si="4"/>
        <v>0</v>
      </c>
      <c r="J60" s="21"/>
      <c r="K60" s="21">
        <f t="shared" si="5"/>
        <v>0</v>
      </c>
      <c r="L60" s="21"/>
      <c r="M60" s="23">
        <f t="shared" si="2"/>
        <v>0</v>
      </c>
      <c r="N60" s="101">
        <f t="shared" si="3"/>
        <v>0</v>
      </c>
    </row>
    <row r="61" spans="1:14">
      <c r="A61" s="10"/>
      <c r="B61" s="37"/>
      <c r="C61" s="37"/>
      <c r="D61" s="37"/>
      <c r="E61" s="21"/>
      <c r="F61" s="22"/>
      <c r="G61" s="21"/>
      <c r="H61" s="21"/>
      <c r="I61" s="21">
        <f t="shared" si="4"/>
        <v>0</v>
      </c>
      <c r="J61" s="21"/>
      <c r="K61" s="21">
        <f t="shared" si="5"/>
        <v>0</v>
      </c>
      <c r="L61" s="21"/>
      <c r="M61" s="23">
        <f t="shared" si="2"/>
        <v>0</v>
      </c>
      <c r="N61" s="101">
        <f t="shared" si="3"/>
        <v>0</v>
      </c>
    </row>
    <row r="62" spans="1:14">
      <c r="A62" s="10"/>
      <c r="B62" s="21"/>
      <c r="C62" s="21"/>
      <c r="D62" s="21"/>
      <c r="E62" s="21"/>
      <c r="F62" s="22"/>
      <c r="G62" s="21"/>
      <c r="H62" s="21"/>
      <c r="I62" s="21">
        <f t="shared" si="4"/>
        <v>0</v>
      </c>
      <c r="J62" s="21"/>
      <c r="K62" s="21">
        <f t="shared" si="5"/>
        <v>0</v>
      </c>
      <c r="L62" s="21"/>
      <c r="M62" s="23">
        <f t="shared" si="2"/>
        <v>0</v>
      </c>
      <c r="N62" s="101">
        <f t="shared" si="3"/>
        <v>0</v>
      </c>
    </row>
    <row r="63" spans="1:14">
      <c r="A63" s="10"/>
      <c r="B63" s="38"/>
      <c r="C63" s="38"/>
      <c r="D63" s="38"/>
      <c r="E63" s="21"/>
      <c r="F63" s="22"/>
      <c r="G63" s="21"/>
      <c r="H63" s="21"/>
      <c r="I63" s="21">
        <f t="shared" si="4"/>
        <v>0</v>
      </c>
      <c r="J63" s="21"/>
      <c r="K63" s="21">
        <f t="shared" si="5"/>
        <v>0</v>
      </c>
      <c r="L63" s="21"/>
      <c r="M63" s="23">
        <f t="shared" si="2"/>
        <v>0</v>
      </c>
      <c r="N63" s="101">
        <f t="shared" si="3"/>
        <v>0</v>
      </c>
    </row>
    <row r="64" spans="1:14">
      <c r="A64" s="10"/>
      <c r="B64" s="21"/>
      <c r="C64" s="21"/>
      <c r="D64" s="21"/>
      <c r="E64" s="21"/>
      <c r="F64" s="22"/>
      <c r="G64" s="21"/>
      <c r="H64" s="21"/>
      <c r="I64" s="23">
        <f t="shared" si="4"/>
        <v>0</v>
      </c>
      <c r="J64" s="21"/>
      <c r="K64" s="21">
        <f t="shared" si="5"/>
        <v>0</v>
      </c>
      <c r="L64" s="21"/>
      <c r="M64" s="23">
        <f t="shared" si="2"/>
        <v>0</v>
      </c>
      <c r="N64" s="101">
        <f t="shared" si="3"/>
        <v>0</v>
      </c>
    </row>
    <row r="65" spans="1:14">
      <c r="A65" s="10"/>
      <c r="B65" s="38"/>
      <c r="C65" s="38"/>
      <c r="D65" s="37"/>
      <c r="E65" s="21"/>
      <c r="F65" s="22"/>
      <c r="G65" s="21"/>
      <c r="H65" s="21"/>
      <c r="I65" s="21">
        <f t="shared" si="4"/>
        <v>0</v>
      </c>
      <c r="J65" s="21"/>
      <c r="K65" s="21">
        <f t="shared" si="5"/>
        <v>0</v>
      </c>
      <c r="L65" s="21"/>
      <c r="M65" s="23">
        <f t="shared" si="2"/>
        <v>0</v>
      </c>
      <c r="N65" s="101">
        <f t="shared" si="3"/>
        <v>0</v>
      </c>
    </row>
    <row r="66" spans="1:14">
      <c r="A66" s="10"/>
      <c r="B66" s="21"/>
      <c r="C66" s="21"/>
      <c r="D66" s="21"/>
      <c r="E66" s="21"/>
      <c r="F66" s="22"/>
      <c r="G66" s="21"/>
      <c r="H66" s="21"/>
      <c r="I66" s="23">
        <f t="shared" si="4"/>
        <v>0</v>
      </c>
      <c r="J66" s="21"/>
      <c r="K66" s="21">
        <f t="shared" si="5"/>
        <v>0</v>
      </c>
      <c r="L66" s="21"/>
      <c r="M66" s="23">
        <f t="shared" si="2"/>
        <v>0</v>
      </c>
      <c r="N66" s="101">
        <f t="shared" si="3"/>
        <v>0</v>
      </c>
    </row>
    <row r="67" spans="1:14">
      <c r="A67" s="10"/>
      <c r="B67" s="21"/>
      <c r="C67" s="21"/>
      <c r="D67" s="21"/>
      <c r="E67" s="21"/>
      <c r="F67" s="22"/>
      <c r="G67" s="21"/>
      <c r="H67" s="21"/>
      <c r="I67" s="23">
        <f t="shared" si="4"/>
        <v>0</v>
      </c>
      <c r="J67" s="21"/>
      <c r="K67" s="21">
        <f t="shared" si="5"/>
        <v>0</v>
      </c>
      <c r="L67" s="21"/>
      <c r="M67" s="23">
        <f t="shared" si="2"/>
        <v>0</v>
      </c>
      <c r="N67" s="101">
        <f t="shared" si="3"/>
        <v>0</v>
      </c>
    </row>
    <row r="68" spans="1:14">
      <c r="A68" s="10"/>
      <c r="B68" s="21"/>
      <c r="C68" s="21"/>
      <c r="D68" s="21"/>
      <c r="E68" s="21"/>
      <c r="F68" s="22"/>
      <c r="G68" s="21"/>
      <c r="H68" s="21"/>
      <c r="I68" s="23">
        <f t="shared" si="4"/>
        <v>0</v>
      </c>
      <c r="J68" s="21"/>
      <c r="K68" s="21">
        <f t="shared" si="5"/>
        <v>0</v>
      </c>
      <c r="L68" s="21"/>
      <c r="M68" s="23">
        <f t="shared" si="2"/>
        <v>0</v>
      </c>
      <c r="N68" s="101">
        <f t="shared" si="3"/>
        <v>0</v>
      </c>
    </row>
    <row r="69" spans="1:14">
      <c r="A69" s="10"/>
      <c r="B69" s="21"/>
      <c r="C69" s="21"/>
      <c r="D69" s="21"/>
      <c r="E69" s="21"/>
      <c r="F69" s="22"/>
      <c r="G69" s="21"/>
      <c r="H69" s="21"/>
      <c r="I69" s="23">
        <f t="shared" si="4"/>
        <v>0</v>
      </c>
      <c r="J69" s="21"/>
      <c r="K69" s="21">
        <f t="shared" si="5"/>
        <v>0</v>
      </c>
      <c r="L69" s="21"/>
      <c r="M69" s="23">
        <f t="shared" si="2"/>
        <v>0</v>
      </c>
      <c r="N69" s="101">
        <f t="shared" si="3"/>
        <v>0</v>
      </c>
    </row>
    <row r="70" spans="1:14">
      <c r="A70" s="10"/>
      <c r="B70" s="21"/>
      <c r="C70" s="21"/>
      <c r="D70" s="21"/>
      <c r="E70" s="21"/>
      <c r="F70" s="21"/>
      <c r="G70" s="21"/>
      <c r="H70" s="21"/>
      <c r="I70" s="21">
        <f t="shared" si="4"/>
        <v>0</v>
      </c>
      <c r="J70" s="21"/>
      <c r="K70" s="21">
        <f t="shared" si="5"/>
        <v>0</v>
      </c>
      <c r="L70" s="21"/>
      <c r="M70" s="23">
        <f t="shared" si="2"/>
        <v>0</v>
      </c>
      <c r="N70" s="101">
        <f t="shared" si="3"/>
        <v>0</v>
      </c>
    </row>
    <row r="71" spans="1:14" s="28" customFormat="1">
      <c r="A71" s="29"/>
      <c r="B71" s="21"/>
      <c r="C71" s="21"/>
      <c r="D71" s="21"/>
      <c r="E71" s="21"/>
      <c r="F71" s="21"/>
      <c r="G71" s="21"/>
      <c r="H71" s="21"/>
      <c r="I71" s="21">
        <f t="shared" si="4"/>
        <v>0</v>
      </c>
      <c r="J71" s="21"/>
      <c r="K71" s="21">
        <f t="shared" si="5"/>
        <v>0</v>
      </c>
      <c r="L71" s="21"/>
      <c r="M71" s="23">
        <f t="shared" si="2"/>
        <v>0</v>
      </c>
      <c r="N71" s="101">
        <f t="shared" si="3"/>
        <v>0</v>
      </c>
    </row>
    <row r="72" spans="1:14" s="28" customFormat="1">
      <c r="A72" s="29"/>
      <c r="B72" s="21"/>
      <c r="C72" s="21"/>
      <c r="D72" s="21"/>
      <c r="E72" s="21"/>
      <c r="F72" s="21"/>
      <c r="G72" s="21"/>
      <c r="H72" s="21"/>
      <c r="I72" s="21">
        <f t="shared" si="4"/>
        <v>0</v>
      </c>
      <c r="J72" s="21"/>
      <c r="K72" s="21">
        <f t="shared" si="5"/>
        <v>0</v>
      </c>
      <c r="L72" s="21"/>
      <c r="M72" s="23">
        <f t="shared" si="2"/>
        <v>0</v>
      </c>
      <c r="N72" s="101">
        <f t="shared" si="3"/>
        <v>0</v>
      </c>
    </row>
    <row r="73" spans="1:14" s="28" customFormat="1">
      <c r="A73" s="29"/>
      <c r="B73" s="21"/>
      <c r="C73" s="21"/>
      <c r="D73" s="21"/>
      <c r="E73" s="21"/>
      <c r="F73" s="21"/>
      <c r="G73" s="21"/>
      <c r="H73" s="21"/>
      <c r="I73" s="21">
        <f t="shared" si="4"/>
        <v>0</v>
      </c>
      <c r="J73" s="21"/>
      <c r="K73" s="21">
        <f t="shared" si="5"/>
        <v>0</v>
      </c>
      <c r="L73" s="21"/>
      <c r="M73" s="23">
        <f t="shared" si="2"/>
        <v>0</v>
      </c>
      <c r="N73" s="101">
        <f t="shared" si="3"/>
        <v>0</v>
      </c>
    </row>
    <row r="74" spans="1:14" s="28" customFormat="1">
      <c r="A74" s="29"/>
      <c r="B74" s="21"/>
      <c r="C74" s="21"/>
      <c r="D74" s="21"/>
      <c r="E74" s="21"/>
      <c r="F74" s="21"/>
      <c r="G74" s="21"/>
      <c r="H74" s="21"/>
      <c r="I74" s="21">
        <f t="shared" si="4"/>
        <v>0</v>
      </c>
      <c r="J74" s="21"/>
      <c r="K74" s="21">
        <f t="shared" si="5"/>
        <v>0</v>
      </c>
      <c r="L74" s="21"/>
      <c r="M74" s="23">
        <f t="shared" si="2"/>
        <v>0</v>
      </c>
      <c r="N74" s="101">
        <f t="shared" si="3"/>
        <v>0</v>
      </c>
    </row>
    <row r="75" spans="1:14" s="28" customFormat="1">
      <c r="A75" s="29"/>
      <c r="B75" s="21"/>
      <c r="C75" s="21"/>
      <c r="D75" s="21"/>
      <c r="E75" s="21"/>
      <c r="F75" s="21"/>
      <c r="G75" s="21"/>
      <c r="H75" s="21"/>
      <c r="I75" s="21">
        <f t="shared" si="4"/>
        <v>0</v>
      </c>
      <c r="J75" s="21"/>
      <c r="K75" s="21">
        <f t="shared" si="5"/>
        <v>0</v>
      </c>
      <c r="L75" s="21"/>
      <c r="M75" s="23">
        <f t="shared" si="2"/>
        <v>0</v>
      </c>
      <c r="N75" s="101">
        <f t="shared" si="3"/>
        <v>0</v>
      </c>
    </row>
    <row r="76" spans="1:14">
      <c r="A76" s="10"/>
      <c r="B76" s="21"/>
      <c r="C76" s="21"/>
      <c r="D76" s="21"/>
      <c r="E76" s="21"/>
      <c r="F76" s="21"/>
      <c r="G76" s="21"/>
      <c r="H76" s="21"/>
      <c r="I76" s="21">
        <f t="shared" si="4"/>
        <v>0</v>
      </c>
      <c r="J76" s="21"/>
      <c r="K76" s="21">
        <f t="shared" si="5"/>
        <v>0</v>
      </c>
      <c r="L76" s="21"/>
      <c r="M76" s="23">
        <f t="shared" si="2"/>
        <v>0</v>
      </c>
      <c r="N76" s="101">
        <f t="shared" si="3"/>
        <v>0</v>
      </c>
    </row>
    <row r="77" spans="1:14">
      <c r="A77" s="10"/>
      <c r="B77" s="21"/>
      <c r="C77" s="21"/>
      <c r="D77" s="21"/>
      <c r="E77" s="21"/>
      <c r="F77" s="21"/>
      <c r="G77" s="21"/>
      <c r="H77" s="21"/>
      <c r="I77" s="21">
        <f t="shared" si="4"/>
        <v>0</v>
      </c>
      <c r="J77" s="21"/>
      <c r="K77" s="21">
        <f t="shared" si="5"/>
        <v>0</v>
      </c>
      <c r="L77" s="21"/>
      <c r="M77" s="23">
        <f t="shared" si="2"/>
        <v>0</v>
      </c>
      <c r="N77" s="101">
        <f t="shared" si="3"/>
        <v>0</v>
      </c>
    </row>
    <row r="78" spans="1:14">
      <c r="A78" s="10"/>
      <c r="B78" s="21"/>
      <c r="C78" s="21"/>
      <c r="D78" s="21"/>
      <c r="E78" s="21"/>
      <c r="F78" s="21"/>
      <c r="G78" s="21"/>
      <c r="H78" s="21"/>
      <c r="I78" s="21">
        <f t="shared" si="4"/>
        <v>0</v>
      </c>
      <c r="J78" s="21"/>
      <c r="K78" s="21">
        <f t="shared" si="5"/>
        <v>0</v>
      </c>
      <c r="L78" s="21"/>
      <c r="M78" s="23">
        <f t="shared" si="2"/>
        <v>0</v>
      </c>
      <c r="N78" s="101">
        <f t="shared" si="3"/>
        <v>0</v>
      </c>
    </row>
    <row r="79" spans="1:14">
      <c r="A79" s="10"/>
      <c r="B79" s="21"/>
      <c r="C79" s="21"/>
      <c r="D79" s="21"/>
      <c r="E79" s="21"/>
      <c r="F79" s="21"/>
      <c r="G79" s="21"/>
      <c r="H79" s="21"/>
      <c r="I79" s="21">
        <f t="shared" si="4"/>
        <v>0</v>
      </c>
      <c r="J79" s="21"/>
      <c r="K79" s="21">
        <f t="shared" si="5"/>
        <v>0</v>
      </c>
      <c r="L79" s="21"/>
      <c r="M79" s="23">
        <f t="shared" si="2"/>
        <v>0</v>
      </c>
      <c r="N79" s="101">
        <f t="shared" si="3"/>
        <v>0</v>
      </c>
    </row>
    <row r="80" spans="1:14">
      <c r="A80" s="10"/>
      <c r="B80" s="21"/>
      <c r="C80" s="21"/>
      <c r="D80" s="21"/>
      <c r="E80" s="21"/>
      <c r="F80" s="21"/>
      <c r="G80" s="21"/>
      <c r="H80" s="21"/>
      <c r="I80" s="21">
        <f t="shared" si="4"/>
        <v>0</v>
      </c>
      <c r="J80" s="21"/>
      <c r="K80" s="21">
        <f t="shared" si="5"/>
        <v>0</v>
      </c>
      <c r="L80" s="21"/>
      <c r="M80" s="23">
        <f t="shared" si="2"/>
        <v>0</v>
      </c>
      <c r="N80" s="101">
        <f t="shared" si="3"/>
        <v>0</v>
      </c>
    </row>
    <row r="81" spans="6:13">
      <c r="F81" s="30"/>
    </row>
    <row r="82" spans="6:13">
      <c r="F82" s="30"/>
    </row>
    <row r="83" spans="6:13">
      <c r="M83" s="97">
        <f t="shared" ref="M83" si="6">IF(L83&lt;5,K83*1,IF(L83&lt;10,K83*1.5,IF(L83&lt;15,K83*2,IF(L83&lt;20,K83*2.5,IF(L83&lt;25,K83*3,IF(L83&lt;30,K83*3.5,IF(L83&gt;30,K83*4)))))))</f>
        <v>0</v>
      </c>
    </row>
  </sheetData>
  <mergeCells count="1">
    <mergeCell ref="H24:M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0494-6F38-46A3-8B4C-82D381AC70D8}">
  <dimension ref="A1:M85"/>
  <sheetViews>
    <sheetView workbookViewId="0">
      <selection activeCell="J10" sqref="J10:P13"/>
    </sheetView>
  </sheetViews>
  <sheetFormatPr defaultColWidth="11.42578125" defaultRowHeight="15"/>
  <cols>
    <col min="1" max="1" width="18.5703125" bestFit="1" customWidth="1"/>
    <col min="2" max="2" width="13.140625" bestFit="1" customWidth="1"/>
    <col min="3" max="3" width="4.28515625" bestFit="1" customWidth="1"/>
    <col min="4" max="4" width="31.85546875" bestFit="1" customWidth="1"/>
    <col min="5" max="5" width="12.140625" customWidth="1"/>
    <col min="6" max="6" width="23.28515625" bestFit="1" customWidth="1"/>
    <col min="7" max="7" width="21.42578125" bestFit="1" customWidth="1"/>
    <col min="8" max="8" width="3.42578125" bestFit="1" customWidth="1"/>
    <col min="9" max="9" width="4.7109375" bestFit="1" customWidth="1"/>
    <col min="10" max="10" width="5.28515625" bestFit="1" customWidth="1"/>
    <col min="11" max="11" width="9.7109375" bestFit="1" customWidth="1"/>
    <col min="12" max="12" width="20.7109375" bestFit="1" customWidth="1"/>
    <col min="13" max="13" width="12.140625" bestFit="1" customWidth="1"/>
    <col min="14" max="14" width="11.5703125" customWidth="1"/>
    <col min="15" max="15" width="20.7109375" bestFit="1" customWidth="1"/>
  </cols>
  <sheetData>
    <row r="1" spans="5:7" ht="61.5">
      <c r="E1" s="25" t="s">
        <v>0</v>
      </c>
    </row>
    <row r="2" spans="5:7" ht="61.5">
      <c r="E2" s="25"/>
      <c r="G2" s="25">
        <v>2023</v>
      </c>
    </row>
    <row r="4" spans="5:7">
      <c r="E4" s="7" t="s">
        <v>1</v>
      </c>
      <c r="F4" s="8" t="s">
        <v>2</v>
      </c>
      <c r="G4" s="1" t="s">
        <v>3</v>
      </c>
    </row>
    <row r="5" spans="5:7">
      <c r="E5" s="2"/>
      <c r="G5" s="3" t="s">
        <v>4</v>
      </c>
    </row>
    <row r="6" spans="5:7">
      <c r="E6" s="2"/>
      <c r="G6" s="3" t="s">
        <v>5</v>
      </c>
    </row>
    <row r="7" spans="5:7">
      <c r="E7" s="2"/>
      <c r="G7" s="3" t="s">
        <v>6</v>
      </c>
    </row>
    <row r="8" spans="5:7">
      <c r="E8" s="2"/>
      <c r="G8" s="3" t="s">
        <v>7</v>
      </c>
    </row>
    <row r="9" spans="5:7">
      <c r="E9" s="2"/>
      <c r="G9" s="3"/>
    </row>
    <row r="10" spans="5:7">
      <c r="E10" s="2"/>
      <c r="F10" s="9" t="s">
        <v>8</v>
      </c>
      <c r="G10" s="3" t="s">
        <v>9</v>
      </c>
    </row>
    <row r="11" spans="5:7">
      <c r="E11" s="2"/>
      <c r="G11" s="3" t="s">
        <v>10</v>
      </c>
    </row>
    <row r="12" spans="5:7">
      <c r="E12" s="2"/>
      <c r="G12" s="3" t="s">
        <v>11</v>
      </c>
    </row>
    <row r="13" spans="5:7">
      <c r="E13" s="2"/>
      <c r="G13" s="3" t="s">
        <v>12</v>
      </c>
    </row>
    <row r="14" spans="5:7">
      <c r="E14" s="2"/>
      <c r="G14" s="3"/>
    </row>
    <row r="15" spans="5:7">
      <c r="E15" s="2"/>
      <c r="F15" s="9" t="s">
        <v>13</v>
      </c>
      <c r="G15" s="3" t="s">
        <v>14</v>
      </c>
    </row>
    <row r="16" spans="5:7">
      <c r="E16" s="2"/>
      <c r="G16" s="3" t="s">
        <v>15</v>
      </c>
    </row>
    <row r="17" spans="1:13">
      <c r="E17" s="2"/>
      <c r="G17" s="3" t="s">
        <v>16</v>
      </c>
    </row>
    <row r="18" spans="1:13">
      <c r="E18" s="2"/>
      <c r="G18" s="3" t="s">
        <v>17</v>
      </c>
    </row>
    <row r="19" spans="1:13">
      <c r="E19" s="2"/>
      <c r="G19" s="3" t="s">
        <v>18</v>
      </c>
    </row>
    <row r="20" spans="1:13">
      <c r="E20" s="2"/>
      <c r="G20" s="3"/>
    </row>
    <row r="21" spans="1:13">
      <c r="E21" s="14" t="s">
        <v>19</v>
      </c>
      <c r="G21" s="3" t="s">
        <v>20</v>
      </c>
    </row>
    <row r="22" spans="1:13">
      <c r="E22" s="4"/>
      <c r="F22" s="5"/>
      <c r="G22" s="6"/>
    </row>
    <row r="25" spans="1:13">
      <c r="M25" s="16" t="s">
        <v>21</v>
      </c>
    </row>
    <row r="26" spans="1:13">
      <c r="A26" s="18"/>
      <c r="B26" s="18"/>
      <c r="C26" s="18"/>
      <c r="D26" s="19"/>
      <c r="E26" s="19"/>
      <c r="F26" s="19"/>
      <c r="G26" s="165" t="s">
        <v>22</v>
      </c>
      <c r="H26" s="166"/>
      <c r="I26" s="166"/>
      <c r="J26" s="166"/>
      <c r="K26" s="166"/>
      <c r="L26" s="167"/>
      <c r="M26" s="17"/>
    </row>
    <row r="27" spans="1:13">
      <c r="A27" s="13" t="s">
        <v>23</v>
      </c>
      <c r="B27" s="13" t="s">
        <v>24</v>
      </c>
      <c r="C27" s="13" t="s">
        <v>25</v>
      </c>
      <c r="D27" s="13" t="s">
        <v>22</v>
      </c>
      <c r="E27" s="13" t="s">
        <v>26</v>
      </c>
      <c r="F27" s="13" t="s">
        <v>27</v>
      </c>
      <c r="G27" s="11" t="s">
        <v>28</v>
      </c>
      <c r="H27" s="11" t="s">
        <v>29</v>
      </c>
      <c r="I27" s="11" t="s">
        <v>30</v>
      </c>
      <c r="J27" s="11" t="s">
        <v>31</v>
      </c>
      <c r="K27" s="11" t="s">
        <v>32</v>
      </c>
      <c r="L27" s="15" t="s">
        <v>33</v>
      </c>
      <c r="M27" s="17"/>
    </row>
    <row r="28" spans="1:13">
      <c r="A28" s="49"/>
      <c r="B28" s="49"/>
      <c r="C28" s="57"/>
      <c r="D28" s="41"/>
      <c r="E28" s="51"/>
      <c r="F28" s="60"/>
      <c r="G28" s="47"/>
      <c r="H28" s="48"/>
      <c r="I28" s="41"/>
      <c r="J28" s="41"/>
      <c r="K28" s="41"/>
      <c r="L28" s="52"/>
      <c r="M28" s="45"/>
    </row>
    <row r="29" spans="1:13">
      <c r="A29" s="40"/>
      <c r="B29" s="40"/>
      <c r="C29" s="40"/>
      <c r="D29" s="41"/>
      <c r="E29" s="51"/>
      <c r="F29" s="58"/>
      <c r="G29" s="40"/>
      <c r="H29" s="21"/>
      <c r="I29" s="21"/>
      <c r="J29" s="21"/>
      <c r="K29" s="21"/>
      <c r="L29" s="23"/>
      <c r="M29" s="24"/>
    </row>
    <row r="30" spans="1:13">
      <c r="A30" s="40"/>
      <c r="B30" s="40"/>
      <c r="C30" s="40"/>
      <c r="D30" s="41"/>
      <c r="E30" s="51"/>
      <c r="F30" s="58"/>
      <c r="G30" s="40"/>
      <c r="H30" s="21"/>
      <c r="I30" s="21"/>
      <c r="J30" s="21"/>
      <c r="K30" s="21"/>
      <c r="L30" s="23"/>
      <c r="M30" s="24"/>
    </row>
    <row r="31" spans="1:13">
      <c r="A31" s="32"/>
      <c r="B31" s="32"/>
      <c r="C31" s="33"/>
      <c r="D31" s="41"/>
      <c r="E31" s="51"/>
      <c r="F31" s="61"/>
      <c r="G31" s="21"/>
      <c r="H31" s="23">
        <f t="shared" ref="H31:H82" si="0">IF(G31=1,50,IF(G31=2,40,IF(G31=3,30,IF(G31=4,25,IF(G31=5,20,IF(G31="NC",10,0))))))</f>
        <v>0</v>
      </c>
      <c r="I31" s="21"/>
      <c r="J31" s="21">
        <f t="shared" ref="J31:J82" si="1">IF(I31="A",H31*5,IF(I31="B",H31*3,IF(I31="C",H31*2,IF(I31="D", H31*1,0))))</f>
        <v>0</v>
      </c>
      <c r="K31" s="21"/>
      <c r="L31" s="23">
        <f t="shared" ref="L31:L82" si="2">IF(K31&lt;5,J31*1,IF(K31&lt;10,J31*1.5,IF(K31&lt;15,J31*2,IF(K31&lt;20,J31*2.5,IF(K31&lt;25,J31*3,IF(K31&lt;30,J31*3.5,IF(K31&gt;30,J31*4)))))))</f>
        <v>0</v>
      </c>
      <c r="M31" s="34"/>
    </row>
    <row r="32" spans="1:13">
      <c r="A32" s="53"/>
      <c r="B32" s="53"/>
      <c r="C32" s="54"/>
      <c r="D32" s="41"/>
      <c r="E32" s="51"/>
      <c r="F32" s="58"/>
      <c r="G32" s="40"/>
      <c r="H32" s="23">
        <f t="shared" si="0"/>
        <v>0</v>
      </c>
      <c r="I32" s="21"/>
      <c r="J32" s="21">
        <f t="shared" si="1"/>
        <v>0</v>
      </c>
      <c r="K32" s="21"/>
      <c r="L32" s="23">
        <f t="shared" si="2"/>
        <v>0</v>
      </c>
      <c r="M32" s="34"/>
    </row>
    <row r="33" spans="1:13">
      <c r="A33" s="53"/>
      <c r="B33" s="53"/>
      <c r="C33" s="54"/>
      <c r="D33" s="41"/>
      <c r="E33" s="51"/>
      <c r="F33" s="58"/>
      <c r="G33" s="40"/>
      <c r="H33" s="23">
        <f t="shared" si="0"/>
        <v>0</v>
      </c>
      <c r="I33" s="21"/>
      <c r="J33" s="21">
        <f t="shared" si="1"/>
        <v>0</v>
      </c>
      <c r="K33" s="21"/>
      <c r="L33" s="23">
        <f t="shared" si="2"/>
        <v>0</v>
      </c>
      <c r="M33" s="34"/>
    </row>
    <row r="34" spans="1:13">
      <c r="A34" s="53"/>
      <c r="B34" s="53"/>
      <c r="C34" s="54"/>
      <c r="D34" s="40"/>
      <c r="E34" s="55"/>
      <c r="F34" s="40"/>
      <c r="G34" s="40"/>
      <c r="H34" s="23">
        <f t="shared" si="0"/>
        <v>0</v>
      </c>
      <c r="I34" s="21"/>
      <c r="J34" s="21">
        <f t="shared" si="1"/>
        <v>0</v>
      </c>
      <c r="K34" s="21"/>
      <c r="L34" s="23">
        <f t="shared" si="2"/>
        <v>0</v>
      </c>
      <c r="M34" s="34"/>
    </row>
    <row r="35" spans="1:13">
      <c r="A35" s="53"/>
      <c r="B35" s="53"/>
      <c r="C35" s="54"/>
      <c r="D35" s="40"/>
      <c r="E35" s="55"/>
      <c r="F35" s="40"/>
      <c r="G35" s="40"/>
      <c r="H35" s="23">
        <f t="shared" si="0"/>
        <v>0</v>
      </c>
      <c r="I35" s="21"/>
      <c r="J35" s="21">
        <f t="shared" si="1"/>
        <v>0</v>
      </c>
      <c r="K35" s="21"/>
      <c r="L35" s="23">
        <f t="shared" si="2"/>
        <v>0</v>
      </c>
      <c r="M35" s="34"/>
    </row>
    <row r="36" spans="1:13">
      <c r="A36" s="53"/>
      <c r="B36" s="53"/>
      <c r="C36" s="54"/>
      <c r="D36" s="40"/>
      <c r="E36" s="55"/>
      <c r="F36" s="40"/>
      <c r="G36" s="56"/>
      <c r="H36" s="23">
        <f t="shared" si="0"/>
        <v>0</v>
      </c>
      <c r="I36" s="21"/>
      <c r="J36" s="21">
        <f t="shared" si="1"/>
        <v>0</v>
      </c>
      <c r="K36" s="21"/>
      <c r="L36" s="23">
        <f t="shared" si="2"/>
        <v>0</v>
      </c>
      <c r="M36" s="34"/>
    </row>
    <row r="37" spans="1:13">
      <c r="A37" s="40"/>
      <c r="B37" s="40"/>
      <c r="C37" s="40"/>
      <c r="D37" s="40"/>
      <c r="E37" s="55"/>
      <c r="F37" s="40"/>
      <c r="G37" s="40"/>
      <c r="H37" s="21">
        <f t="shared" si="0"/>
        <v>0</v>
      </c>
      <c r="I37" s="21" t="s">
        <v>41</v>
      </c>
      <c r="J37" s="21">
        <f t="shared" si="1"/>
        <v>0</v>
      </c>
      <c r="K37" s="21"/>
      <c r="L37" s="23">
        <f t="shared" si="2"/>
        <v>0</v>
      </c>
      <c r="M37" s="24"/>
    </row>
    <row r="38" spans="1:13">
      <c r="A38" s="40"/>
      <c r="B38" s="40"/>
      <c r="C38" s="40"/>
      <c r="D38" s="40"/>
      <c r="E38" s="55"/>
      <c r="F38" s="40"/>
      <c r="G38" s="40"/>
      <c r="H38" s="23">
        <f t="shared" si="0"/>
        <v>0</v>
      </c>
      <c r="I38" s="21" t="s">
        <v>41</v>
      </c>
      <c r="J38" s="21">
        <f t="shared" si="1"/>
        <v>0</v>
      </c>
      <c r="K38" s="21"/>
      <c r="L38" s="23">
        <f t="shared" si="2"/>
        <v>0</v>
      </c>
      <c r="M38" s="24"/>
    </row>
    <row r="39" spans="1:13">
      <c r="A39" s="40"/>
      <c r="B39" s="40"/>
      <c r="C39" s="40"/>
      <c r="D39" s="40"/>
      <c r="E39" s="55"/>
      <c r="F39" s="40"/>
      <c r="G39" s="40"/>
      <c r="H39" s="21">
        <f t="shared" si="0"/>
        <v>0</v>
      </c>
      <c r="I39" s="21" t="s">
        <v>41</v>
      </c>
      <c r="J39" s="21">
        <f t="shared" si="1"/>
        <v>0</v>
      </c>
      <c r="K39" s="21"/>
      <c r="L39" s="23">
        <f t="shared" si="2"/>
        <v>0</v>
      </c>
      <c r="M39" s="24"/>
    </row>
    <row r="40" spans="1:13">
      <c r="A40" s="40"/>
      <c r="B40" s="40"/>
      <c r="C40" s="40"/>
      <c r="D40" s="40"/>
      <c r="E40" s="55"/>
      <c r="F40" s="40"/>
      <c r="G40" s="40"/>
      <c r="H40" s="23">
        <f t="shared" si="0"/>
        <v>0</v>
      </c>
      <c r="I40" s="21" t="s">
        <v>41</v>
      </c>
      <c r="J40" s="21">
        <f t="shared" si="1"/>
        <v>0</v>
      </c>
      <c r="K40" s="21"/>
      <c r="L40" s="23">
        <f t="shared" si="2"/>
        <v>0</v>
      </c>
      <c r="M40" s="24"/>
    </row>
    <row r="41" spans="1:13">
      <c r="A41" s="40"/>
      <c r="B41" s="40"/>
      <c r="C41" s="40"/>
      <c r="D41" s="40"/>
      <c r="E41" s="55"/>
      <c r="F41" s="40"/>
      <c r="G41" s="40"/>
      <c r="H41" s="21">
        <f t="shared" si="0"/>
        <v>0</v>
      </c>
      <c r="I41" s="21" t="s">
        <v>41</v>
      </c>
      <c r="J41" s="21">
        <f t="shared" si="1"/>
        <v>0</v>
      </c>
      <c r="K41" s="21"/>
      <c r="L41" s="23">
        <f t="shared" si="2"/>
        <v>0</v>
      </c>
      <c r="M41" s="24"/>
    </row>
    <row r="42" spans="1:13">
      <c r="A42" s="40"/>
      <c r="B42" s="40"/>
      <c r="C42" s="40"/>
      <c r="D42" s="40"/>
      <c r="E42" s="55"/>
      <c r="F42" s="40"/>
      <c r="G42" s="40"/>
      <c r="H42" s="21">
        <f t="shared" si="0"/>
        <v>0</v>
      </c>
      <c r="I42" s="21" t="s">
        <v>41</v>
      </c>
      <c r="J42" s="21">
        <f t="shared" si="1"/>
        <v>0</v>
      </c>
      <c r="K42" s="21"/>
      <c r="L42" s="23">
        <f t="shared" si="2"/>
        <v>0</v>
      </c>
      <c r="M42" s="24"/>
    </row>
    <row r="43" spans="1:13">
      <c r="A43" s="40"/>
      <c r="B43" s="40"/>
      <c r="C43" s="40"/>
      <c r="D43" s="40"/>
      <c r="E43" s="55"/>
      <c r="F43" s="40"/>
      <c r="G43" s="40"/>
      <c r="H43" s="21">
        <f t="shared" si="0"/>
        <v>0</v>
      </c>
      <c r="I43" s="21" t="s">
        <v>41</v>
      </c>
      <c r="J43" s="21">
        <f t="shared" si="1"/>
        <v>0</v>
      </c>
      <c r="K43" s="21"/>
      <c r="L43" s="23">
        <f t="shared" si="2"/>
        <v>0</v>
      </c>
      <c r="M43" s="24"/>
    </row>
    <row r="44" spans="1:13">
      <c r="A44" s="40"/>
      <c r="B44" s="40"/>
      <c r="C44" s="40"/>
      <c r="D44" s="40"/>
      <c r="E44" s="55"/>
      <c r="F44" s="40"/>
      <c r="G44" s="40"/>
      <c r="H44" s="23">
        <f t="shared" si="0"/>
        <v>0</v>
      </c>
      <c r="I44" s="21" t="s">
        <v>41</v>
      </c>
      <c r="J44" s="21">
        <f t="shared" si="1"/>
        <v>0</v>
      </c>
      <c r="K44" s="21"/>
      <c r="L44" s="23">
        <f t="shared" si="2"/>
        <v>0</v>
      </c>
      <c r="M44" s="24"/>
    </row>
    <row r="45" spans="1:13">
      <c r="A45" s="40"/>
      <c r="B45" s="40"/>
      <c r="C45" s="40"/>
      <c r="D45" s="40"/>
      <c r="E45" s="55"/>
      <c r="F45" s="40"/>
      <c r="G45" s="40"/>
      <c r="H45" s="21">
        <f t="shared" si="0"/>
        <v>0</v>
      </c>
      <c r="I45" s="21" t="s">
        <v>41</v>
      </c>
      <c r="J45" s="21">
        <f t="shared" si="1"/>
        <v>0</v>
      </c>
      <c r="K45" s="21"/>
      <c r="L45" s="23">
        <f t="shared" si="2"/>
        <v>0</v>
      </c>
      <c r="M45" s="24"/>
    </row>
    <row r="46" spans="1:13">
      <c r="A46" s="40"/>
      <c r="B46" s="40"/>
      <c r="C46" s="40"/>
      <c r="D46" s="40"/>
      <c r="E46" s="55"/>
      <c r="F46" s="40"/>
      <c r="G46" s="40"/>
      <c r="H46" s="21">
        <f t="shared" si="0"/>
        <v>0</v>
      </c>
      <c r="I46" s="21" t="s">
        <v>41</v>
      </c>
      <c r="J46" s="21">
        <f t="shared" si="1"/>
        <v>0</v>
      </c>
      <c r="K46" s="21"/>
      <c r="L46" s="23">
        <f t="shared" si="2"/>
        <v>0</v>
      </c>
      <c r="M46" s="24"/>
    </row>
    <row r="47" spans="1:13">
      <c r="A47" s="40"/>
      <c r="B47" s="40"/>
      <c r="C47" s="40"/>
      <c r="D47" s="40"/>
      <c r="E47" s="55"/>
      <c r="F47" s="40"/>
      <c r="G47" s="40"/>
      <c r="H47" s="21">
        <f t="shared" si="0"/>
        <v>0</v>
      </c>
      <c r="I47" s="21" t="s">
        <v>41</v>
      </c>
      <c r="J47" s="21">
        <f t="shared" si="1"/>
        <v>0</v>
      </c>
      <c r="K47" s="21"/>
      <c r="L47" s="23">
        <f t="shared" si="2"/>
        <v>0</v>
      </c>
      <c r="M47" s="24"/>
    </row>
    <row r="48" spans="1:13">
      <c r="A48" s="40"/>
      <c r="B48" s="40"/>
      <c r="C48" s="40"/>
      <c r="D48" s="40"/>
      <c r="E48" s="55"/>
      <c r="F48" s="40"/>
      <c r="G48" s="40"/>
      <c r="H48" s="21">
        <f t="shared" si="0"/>
        <v>0</v>
      </c>
      <c r="I48" s="21"/>
      <c r="J48" s="21">
        <f t="shared" si="1"/>
        <v>0</v>
      </c>
      <c r="K48" s="21"/>
      <c r="L48" s="23">
        <f t="shared" si="2"/>
        <v>0</v>
      </c>
      <c r="M48" s="24"/>
    </row>
    <row r="49" spans="1:13">
      <c r="A49" s="40"/>
      <c r="B49" s="40"/>
      <c r="C49" s="40"/>
      <c r="D49" s="40"/>
      <c r="E49" s="55"/>
      <c r="F49" s="40"/>
      <c r="G49" s="40"/>
      <c r="H49" s="21">
        <f t="shared" si="0"/>
        <v>0</v>
      </c>
      <c r="I49" s="21"/>
      <c r="J49" s="21">
        <f t="shared" si="1"/>
        <v>0</v>
      </c>
      <c r="K49" s="21"/>
      <c r="L49" s="23">
        <f t="shared" si="2"/>
        <v>0</v>
      </c>
      <c r="M49" s="24"/>
    </row>
    <row r="50" spans="1:13">
      <c r="A50" s="40"/>
      <c r="B50" s="40"/>
      <c r="C50" s="40"/>
      <c r="D50" s="40"/>
      <c r="E50" s="55"/>
      <c r="F50" s="40"/>
      <c r="G50" s="40"/>
      <c r="H50" s="21">
        <f t="shared" si="0"/>
        <v>0</v>
      </c>
      <c r="I50" s="21"/>
      <c r="J50" s="21">
        <f t="shared" si="1"/>
        <v>0</v>
      </c>
      <c r="K50" s="21"/>
      <c r="L50" s="23">
        <f t="shared" si="2"/>
        <v>0</v>
      </c>
      <c r="M50" s="24"/>
    </row>
    <row r="51" spans="1:13">
      <c r="A51" s="53"/>
      <c r="B51" s="53"/>
      <c r="C51" s="54"/>
      <c r="D51" s="40"/>
      <c r="E51" s="55"/>
      <c r="F51" s="40"/>
      <c r="G51" s="40"/>
      <c r="H51" s="23">
        <f t="shared" si="0"/>
        <v>0</v>
      </c>
      <c r="I51" s="21"/>
      <c r="J51" s="21">
        <f t="shared" si="1"/>
        <v>0</v>
      </c>
      <c r="K51" s="21">
        <v>7</v>
      </c>
      <c r="L51" s="23">
        <f t="shared" si="2"/>
        <v>0</v>
      </c>
      <c r="M51" s="34"/>
    </row>
    <row r="52" spans="1:13">
      <c r="A52" s="53"/>
      <c r="B52" s="53"/>
      <c r="C52" s="54"/>
      <c r="D52" s="40"/>
      <c r="E52" s="55"/>
      <c r="F52" s="40"/>
      <c r="G52" s="40"/>
      <c r="H52" s="23">
        <f t="shared" si="0"/>
        <v>0</v>
      </c>
      <c r="I52" s="21"/>
      <c r="J52" s="21">
        <f t="shared" si="1"/>
        <v>0</v>
      </c>
      <c r="K52" s="21">
        <v>3</v>
      </c>
      <c r="L52" s="23">
        <f t="shared" si="2"/>
        <v>0</v>
      </c>
      <c r="M52" s="34"/>
    </row>
    <row r="53" spans="1:13">
      <c r="A53" s="40"/>
      <c r="B53" s="40"/>
      <c r="C53" s="40"/>
      <c r="D53" s="40"/>
      <c r="E53" s="55"/>
      <c r="F53" s="40"/>
      <c r="G53" s="40"/>
      <c r="H53" s="21">
        <f t="shared" si="0"/>
        <v>0</v>
      </c>
      <c r="I53" s="21"/>
      <c r="J53" s="21">
        <f t="shared" si="1"/>
        <v>0</v>
      </c>
      <c r="K53" s="21"/>
      <c r="L53" s="23">
        <f t="shared" si="2"/>
        <v>0</v>
      </c>
      <c r="M53" s="24"/>
    </row>
    <row r="54" spans="1:13">
      <c r="A54" s="40"/>
      <c r="B54" s="40"/>
      <c r="C54" s="40"/>
      <c r="D54" s="40"/>
      <c r="E54" s="55"/>
      <c r="F54" s="40"/>
      <c r="G54" s="40"/>
      <c r="H54" s="21">
        <f t="shared" si="0"/>
        <v>0</v>
      </c>
      <c r="I54" s="21"/>
      <c r="J54" s="21">
        <f t="shared" si="1"/>
        <v>0</v>
      </c>
      <c r="K54" s="21"/>
      <c r="L54" s="23">
        <f t="shared" si="2"/>
        <v>0</v>
      </c>
      <c r="M54" s="24"/>
    </row>
    <row r="55" spans="1:13">
      <c r="A55" s="40"/>
      <c r="B55" s="40"/>
      <c r="C55" s="40"/>
      <c r="D55" s="40"/>
      <c r="E55" s="55"/>
      <c r="F55" s="40"/>
      <c r="G55" s="40"/>
      <c r="H55" s="21">
        <f t="shared" si="0"/>
        <v>0</v>
      </c>
      <c r="I55" s="21"/>
      <c r="J55" s="21">
        <f t="shared" si="1"/>
        <v>0</v>
      </c>
      <c r="K55" s="21"/>
      <c r="L55" s="23">
        <f t="shared" si="2"/>
        <v>0</v>
      </c>
      <c r="M55" s="24"/>
    </row>
    <row r="56" spans="1:13">
      <c r="A56" s="40"/>
      <c r="B56" s="40"/>
      <c r="C56" s="40"/>
      <c r="D56" s="40"/>
      <c r="E56" s="55"/>
      <c r="F56" s="40"/>
      <c r="G56" s="40"/>
      <c r="H56" s="21">
        <f t="shared" si="0"/>
        <v>0</v>
      </c>
      <c r="I56" s="21"/>
      <c r="J56" s="21">
        <f t="shared" si="1"/>
        <v>0</v>
      </c>
      <c r="K56" s="21"/>
      <c r="L56" s="23">
        <f t="shared" si="2"/>
        <v>0</v>
      </c>
      <c r="M56" s="24"/>
    </row>
    <row r="57" spans="1:13">
      <c r="A57" s="40"/>
      <c r="B57" s="40"/>
      <c r="C57" s="40"/>
      <c r="D57" s="40"/>
      <c r="E57" s="55"/>
      <c r="F57" s="40"/>
      <c r="G57" s="40"/>
      <c r="H57" s="21">
        <f t="shared" si="0"/>
        <v>0</v>
      </c>
      <c r="I57" s="21"/>
      <c r="J57" s="21">
        <f t="shared" si="1"/>
        <v>0</v>
      </c>
      <c r="K57" s="21"/>
      <c r="L57" s="23">
        <f t="shared" si="2"/>
        <v>0</v>
      </c>
      <c r="M57" s="24"/>
    </row>
    <row r="58" spans="1:13">
      <c r="A58" s="40"/>
      <c r="B58" s="40"/>
      <c r="C58" s="40"/>
      <c r="D58" s="40"/>
      <c r="E58" s="55"/>
      <c r="F58" s="40"/>
      <c r="G58" s="40"/>
      <c r="H58" s="21">
        <f t="shared" si="0"/>
        <v>0</v>
      </c>
      <c r="I58" s="21"/>
      <c r="J58" s="21">
        <f t="shared" si="1"/>
        <v>0</v>
      </c>
      <c r="K58" s="21"/>
      <c r="L58" s="23">
        <f t="shared" si="2"/>
        <v>0</v>
      </c>
      <c r="M58" s="24"/>
    </row>
    <row r="59" spans="1:13">
      <c r="A59" s="40"/>
      <c r="B59" s="40"/>
      <c r="C59" s="40"/>
      <c r="D59" s="40"/>
      <c r="E59" s="55"/>
      <c r="F59" s="40"/>
      <c r="G59" s="40"/>
      <c r="H59" s="23">
        <f t="shared" si="0"/>
        <v>0</v>
      </c>
      <c r="I59" s="21"/>
      <c r="J59" s="21">
        <f t="shared" si="1"/>
        <v>0</v>
      </c>
      <c r="K59" s="21"/>
      <c r="L59" s="23">
        <f t="shared" si="2"/>
        <v>0</v>
      </c>
      <c r="M59" s="34"/>
    </row>
    <row r="60" spans="1:13">
      <c r="A60" s="40"/>
      <c r="B60" s="40"/>
      <c r="C60" s="40"/>
      <c r="D60" s="40"/>
      <c r="E60" s="55"/>
      <c r="F60" s="40"/>
      <c r="G60" s="40"/>
      <c r="H60" s="23">
        <f t="shared" si="0"/>
        <v>0</v>
      </c>
      <c r="I60" s="21"/>
      <c r="J60" s="21">
        <f t="shared" si="1"/>
        <v>0</v>
      </c>
      <c r="K60" s="21">
        <v>3</v>
      </c>
      <c r="L60" s="23">
        <f t="shared" si="2"/>
        <v>0</v>
      </c>
      <c r="M60" s="34"/>
    </row>
    <row r="61" spans="1:13">
      <c r="A61" s="40"/>
      <c r="B61" s="40"/>
      <c r="C61" s="40"/>
      <c r="D61" s="40"/>
      <c r="E61" s="55"/>
      <c r="F61" s="40"/>
      <c r="G61" s="40"/>
      <c r="H61" s="21">
        <f t="shared" si="0"/>
        <v>0</v>
      </c>
      <c r="I61" s="21"/>
      <c r="J61" s="21">
        <f t="shared" si="1"/>
        <v>0</v>
      </c>
      <c r="K61" s="21"/>
      <c r="L61" s="23">
        <f t="shared" si="2"/>
        <v>0</v>
      </c>
      <c r="M61" s="24"/>
    </row>
    <row r="62" spans="1:13">
      <c r="A62" s="40"/>
      <c r="B62" s="40"/>
      <c r="C62" s="40"/>
      <c r="D62" s="40"/>
      <c r="E62" s="55"/>
      <c r="F62" s="40"/>
      <c r="G62" s="40"/>
      <c r="H62" s="21">
        <f t="shared" si="0"/>
        <v>0</v>
      </c>
      <c r="I62" s="21"/>
      <c r="J62" s="21">
        <f t="shared" si="1"/>
        <v>0</v>
      </c>
      <c r="K62" s="21"/>
      <c r="L62" s="23">
        <f t="shared" si="2"/>
        <v>0</v>
      </c>
      <c r="M62" s="24"/>
    </row>
    <row r="63" spans="1:13">
      <c r="A63" s="40"/>
      <c r="B63" s="40"/>
      <c r="C63" s="40"/>
      <c r="D63" s="40"/>
      <c r="E63" s="55"/>
      <c r="F63" s="40"/>
      <c r="G63" s="40"/>
      <c r="H63" s="21">
        <f t="shared" si="0"/>
        <v>0</v>
      </c>
      <c r="I63" s="21"/>
      <c r="J63" s="21">
        <f t="shared" si="1"/>
        <v>0</v>
      </c>
      <c r="K63" s="21"/>
      <c r="L63" s="23">
        <f t="shared" si="2"/>
        <v>0</v>
      </c>
      <c r="M63" s="24"/>
    </row>
    <row r="64" spans="1:13">
      <c r="A64" s="40"/>
      <c r="B64" s="40"/>
      <c r="C64" s="40"/>
      <c r="D64" s="40"/>
      <c r="E64" s="55"/>
      <c r="F64" s="40"/>
      <c r="G64" s="40"/>
      <c r="H64" s="21">
        <f t="shared" si="0"/>
        <v>0</v>
      </c>
      <c r="I64" s="21"/>
      <c r="J64" s="21">
        <f t="shared" si="1"/>
        <v>0</v>
      </c>
      <c r="K64" s="21"/>
      <c r="L64" s="23">
        <f t="shared" si="2"/>
        <v>0</v>
      </c>
      <c r="M64" s="24"/>
    </row>
    <row r="65" spans="1:13">
      <c r="A65" s="40"/>
      <c r="B65" s="40"/>
      <c r="C65" s="40"/>
      <c r="D65" s="40"/>
      <c r="E65" s="55"/>
      <c r="F65" s="40"/>
      <c r="G65" s="40"/>
      <c r="H65" s="21">
        <f t="shared" si="0"/>
        <v>0</v>
      </c>
      <c r="I65" s="21"/>
      <c r="J65" s="21">
        <f t="shared" si="1"/>
        <v>0</v>
      </c>
      <c r="K65" s="21"/>
      <c r="L65" s="23">
        <f t="shared" si="2"/>
        <v>0</v>
      </c>
      <c r="M65" s="24"/>
    </row>
    <row r="66" spans="1:13">
      <c r="A66" s="40"/>
      <c r="B66" s="40"/>
      <c r="C66" s="40"/>
      <c r="D66" s="40"/>
      <c r="E66" s="55"/>
      <c r="F66" s="40"/>
      <c r="G66" s="40"/>
      <c r="H66" s="23">
        <f t="shared" si="0"/>
        <v>0</v>
      </c>
      <c r="I66" s="21"/>
      <c r="J66" s="21">
        <f t="shared" si="1"/>
        <v>0</v>
      </c>
      <c r="K66" s="21"/>
      <c r="L66" s="23">
        <f t="shared" si="2"/>
        <v>0</v>
      </c>
      <c r="M66" s="24"/>
    </row>
    <row r="67" spans="1:13">
      <c r="A67" s="40"/>
      <c r="B67" s="40"/>
      <c r="C67" s="40"/>
      <c r="D67" s="40"/>
      <c r="E67" s="55"/>
      <c r="F67" s="40"/>
      <c r="G67" s="40"/>
      <c r="H67" s="21">
        <f t="shared" si="0"/>
        <v>0</v>
      </c>
      <c r="I67" s="21"/>
      <c r="J67" s="21">
        <f t="shared" si="1"/>
        <v>0</v>
      </c>
      <c r="K67" s="21"/>
      <c r="L67" s="23">
        <f t="shared" si="2"/>
        <v>0</v>
      </c>
      <c r="M67" s="24"/>
    </row>
    <row r="68" spans="1:13">
      <c r="A68" s="40"/>
      <c r="B68" s="40"/>
      <c r="C68" s="40"/>
      <c r="D68" s="40"/>
      <c r="E68" s="55"/>
      <c r="F68" s="40"/>
      <c r="G68" s="40"/>
      <c r="H68" s="23">
        <f t="shared" si="0"/>
        <v>0</v>
      </c>
      <c r="I68" s="21"/>
      <c r="J68" s="21">
        <f t="shared" si="1"/>
        <v>0</v>
      </c>
      <c r="K68" s="21">
        <v>3</v>
      </c>
      <c r="L68" s="23">
        <f t="shared" si="2"/>
        <v>0</v>
      </c>
      <c r="M68" s="24"/>
    </row>
    <row r="69" spans="1:13">
      <c r="A69" s="40"/>
      <c r="B69" s="40"/>
      <c r="C69" s="40"/>
      <c r="D69" s="40"/>
      <c r="E69" s="55"/>
      <c r="F69" s="40"/>
      <c r="G69" s="40"/>
      <c r="H69" s="23">
        <f t="shared" si="0"/>
        <v>0</v>
      </c>
      <c r="I69" s="21"/>
      <c r="J69" s="21">
        <f t="shared" si="1"/>
        <v>0</v>
      </c>
      <c r="K69" s="21">
        <v>3</v>
      </c>
      <c r="L69" s="23">
        <f t="shared" si="2"/>
        <v>0</v>
      </c>
      <c r="M69" s="24"/>
    </row>
    <row r="70" spans="1:13">
      <c r="A70" s="40"/>
      <c r="B70" s="40"/>
      <c r="C70" s="40"/>
      <c r="D70" s="40"/>
      <c r="E70" s="55"/>
      <c r="F70" s="40"/>
      <c r="G70" s="40"/>
      <c r="H70" s="23">
        <f t="shared" si="0"/>
        <v>0</v>
      </c>
      <c r="I70" s="21"/>
      <c r="J70" s="21">
        <f t="shared" si="1"/>
        <v>0</v>
      </c>
      <c r="K70" s="21">
        <v>3</v>
      </c>
      <c r="L70" s="23">
        <f t="shared" si="2"/>
        <v>0</v>
      </c>
      <c r="M70" s="24"/>
    </row>
    <row r="71" spans="1:13">
      <c r="A71" s="40"/>
      <c r="B71" s="40"/>
      <c r="C71" s="40"/>
      <c r="D71" s="40"/>
      <c r="E71" s="55"/>
      <c r="F71" s="40"/>
      <c r="G71" s="40"/>
      <c r="H71" s="23">
        <f t="shared" si="0"/>
        <v>0</v>
      </c>
      <c r="I71" s="21"/>
      <c r="J71" s="21">
        <f t="shared" si="1"/>
        <v>0</v>
      </c>
      <c r="K71" s="21">
        <v>3</v>
      </c>
      <c r="L71" s="23">
        <f t="shared" si="2"/>
        <v>0</v>
      </c>
      <c r="M71" s="24"/>
    </row>
    <row r="72" spans="1:13">
      <c r="A72" s="40"/>
      <c r="B72" s="40"/>
      <c r="C72" s="40"/>
      <c r="D72" s="40"/>
      <c r="E72" s="40"/>
      <c r="F72" s="40"/>
      <c r="G72" s="40"/>
      <c r="H72" s="21">
        <f t="shared" si="0"/>
        <v>0</v>
      </c>
      <c r="I72" s="21"/>
      <c r="J72" s="21">
        <f t="shared" si="1"/>
        <v>0</v>
      </c>
      <c r="K72" s="21"/>
      <c r="L72" s="23">
        <f t="shared" si="2"/>
        <v>0</v>
      </c>
      <c r="M72" s="24"/>
    </row>
    <row r="73" spans="1:13" s="28" customFormat="1">
      <c r="A73" s="40"/>
      <c r="B73" s="40"/>
      <c r="C73" s="40"/>
      <c r="D73" s="40"/>
      <c r="E73" s="40"/>
      <c r="F73" s="40"/>
      <c r="G73" s="40"/>
      <c r="H73" s="21">
        <f t="shared" si="0"/>
        <v>0</v>
      </c>
      <c r="I73" s="21"/>
      <c r="J73" s="21">
        <f t="shared" si="1"/>
        <v>0</v>
      </c>
      <c r="K73" s="21"/>
      <c r="L73" s="23">
        <f t="shared" si="2"/>
        <v>0</v>
      </c>
      <c r="M73" s="24"/>
    </row>
    <row r="74" spans="1:13" s="28" customFormat="1">
      <c r="A74" s="40"/>
      <c r="B74" s="40"/>
      <c r="C74" s="40"/>
      <c r="D74" s="40"/>
      <c r="E74" s="40"/>
      <c r="F74" s="40"/>
      <c r="G74" s="40"/>
      <c r="H74" s="21">
        <f t="shared" si="0"/>
        <v>0</v>
      </c>
      <c r="I74" s="21"/>
      <c r="J74" s="21">
        <f t="shared" si="1"/>
        <v>0</v>
      </c>
      <c r="K74" s="21"/>
      <c r="L74" s="23">
        <f t="shared" si="2"/>
        <v>0</v>
      </c>
      <c r="M74" s="24"/>
    </row>
    <row r="75" spans="1:13" s="28" customFormat="1">
      <c r="A75" s="40"/>
      <c r="B75" s="40"/>
      <c r="C75" s="40"/>
      <c r="D75" s="40"/>
      <c r="E75" s="40"/>
      <c r="F75" s="40"/>
      <c r="G75" s="40"/>
      <c r="H75" s="21">
        <f t="shared" si="0"/>
        <v>0</v>
      </c>
      <c r="I75" s="21"/>
      <c r="J75" s="21">
        <f t="shared" si="1"/>
        <v>0</v>
      </c>
      <c r="K75" s="21"/>
      <c r="L75" s="23">
        <f t="shared" si="2"/>
        <v>0</v>
      </c>
      <c r="M75" s="24"/>
    </row>
    <row r="76" spans="1:13" s="28" customFormat="1">
      <c r="A76" s="40"/>
      <c r="B76" s="40"/>
      <c r="C76" s="40"/>
      <c r="D76" s="40"/>
      <c r="E76" s="40"/>
      <c r="F76" s="40"/>
      <c r="G76" s="40"/>
      <c r="H76" s="21">
        <f t="shared" si="0"/>
        <v>0</v>
      </c>
      <c r="I76" s="21"/>
      <c r="J76" s="21">
        <f t="shared" si="1"/>
        <v>0</v>
      </c>
      <c r="K76" s="21"/>
      <c r="L76" s="23">
        <f t="shared" si="2"/>
        <v>0</v>
      </c>
      <c r="M76" s="24"/>
    </row>
    <row r="77" spans="1:13" s="28" customFormat="1">
      <c r="A77" s="40"/>
      <c r="B77" s="40"/>
      <c r="C77" s="40"/>
      <c r="D77" s="40"/>
      <c r="E77" s="40"/>
      <c r="F77" s="40"/>
      <c r="G77" s="40"/>
      <c r="H77" s="21">
        <f t="shared" si="0"/>
        <v>0</v>
      </c>
      <c r="I77" s="21"/>
      <c r="J77" s="21">
        <f t="shared" si="1"/>
        <v>0</v>
      </c>
      <c r="K77" s="21"/>
      <c r="L77" s="23">
        <f t="shared" si="2"/>
        <v>0</v>
      </c>
      <c r="M77" s="24"/>
    </row>
    <row r="78" spans="1:13">
      <c r="A78" s="40"/>
      <c r="B78" s="40"/>
      <c r="C78" s="40"/>
      <c r="D78" s="40"/>
      <c r="E78" s="40"/>
      <c r="F78" s="40"/>
      <c r="G78" s="40"/>
      <c r="H78" s="21">
        <f t="shared" si="0"/>
        <v>0</v>
      </c>
      <c r="I78" s="21"/>
      <c r="J78" s="21">
        <f t="shared" si="1"/>
        <v>0</v>
      </c>
      <c r="K78" s="21"/>
      <c r="L78" s="23">
        <f t="shared" si="2"/>
        <v>0</v>
      </c>
      <c r="M78" s="24"/>
    </row>
    <row r="79" spans="1:13">
      <c r="A79" s="40"/>
      <c r="B79" s="40"/>
      <c r="C79" s="40"/>
      <c r="D79" s="40"/>
      <c r="E79" s="40"/>
      <c r="F79" s="40"/>
      <c r="G79" s="40"/>
      <c r="H79" s="21">
        <f t="shared" si="0"/>
        <v>0</v>
      </c>
      <c r="I79" s="21"/>
      <c r="J79" s="21">
        <f t="shared" si="1"/>
        <v>0</v>
      </c>
      <c r="K79" s="21"/>
      <c r="L79" s="23">
        <f t="shared" si="2"/>
        <v>0</v>
      </c>
      <c r="M79" s="24"/>
    </row>
    <row r="80" spans="1:13">
      <c r="A80" s="40"/>
      <c r="B80" s="40"/>
      <c r="C80" s="40"/>
      <c r="D80" s="40"/>
      <c r="E80" s="40"/>
      <c r="F80" s="40"/>
      <c r="G80" s="40"/>
      <c r="H80" s="21">
        <f t="shared" si="0"/>
        <v>0</v>
      </c>
      <c r="I80" s="21"/>
      <c r="J80" s="21">
        <f t="shared" si="1"/>
        <v>0</v>
      </c>
      <c r="K80" s="21"/>
      <c r="L80" s="23">
        <f t="shared" si="2"/>
        <v>0</v>
      </c>
      <c r="M80" s="24"/>
    </row>
    <row r="81" spans="1:13">
      <c r="A81" s="40"/>
      <c r="B81" s="40"/>
      <c r="C81" s="40"/>
      <c r="D81" s="40"/>
      <c r="E81" s="40"/>
      <c r="F81" s="40"/>
      <c r="G81" s="40"/>
      <c r="H81" s="21">
        <f t="shared" si="0"/>
        <v>0</v>
      </c>
      <c r="I81" s="21"/>
      <c r="J81" s="21">
        <f t="shared" si="1"/>
        <v>0</v>
      </c>
      <c r="K81" s="21"/>
      <c r="L81" s="23">
        <f t="shared" si="2"/>
        <v>0</v>
      </c>
      <c r="M81" s="24"/>
    </row>
    <row r="82" spans="1:13">
      <c r="A82" s="40"/>
      <c r="B82" s="40"/>
      <c r="C82" s="40"/>
      <c r="D82" s="40"/>
      <c r="E82" s="40"/>
      <c r="F82" s="40"/>
      <c r="G82" s="40"/>
      <c r="H82" s="21">
        <f t="shared" si="0"/>
        <v>0</v>
      </c>
      <c r="I82" s="21"/>
      <c r="J82" s="21">
        <f t="shared" si="1"/>
        <v>0</v>
      </c>
      <c r="K82" s="21"/>
      <c r="L82" s="23">
        <f t="shared" si="2"/>
        <v>0</v>
      </c>
      <c r="M82" s="24"/>
    </row>
    <row r="83" spans="1:13">
      <c r="E83" s="30"/>
    </row>
    <row r="84" spans="1:13">
      <c r="E84" s="30"/>
    </row>
    <row r="85" spans="1:13">
      <c r="L85">
        <f t="shared" ref="L85" si="3">IF(K85&lt;5,J85*1,IF(K85&lt;10,J85*1.5,IF(K85&lt;15,J85*2,IF(K85&lt;20,J85*2.5,IF(K85&lt;25,J85*3,IF(K85&lt;30,J85*3.5,IF(K85&gt;30,J85*4)))))))</f>
        <v>0</v>
      </c>
    </row>
  </sheetData>
  <mergeCells count="1">
    <mergeCell ref="G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3D0A-D881-49B5-A10E-2ED153F93F7F}">
  <dimension ref="A1:N84"/>
  <sheetViews>
    <sheetView topLeftCell="A18" workbookViewId="0">
      <selection activeCell="B38" sqref="B38"/>
    </sheetView>
  </sheetViews>
  <sheetFormatPr defaultColWidth="11.42578125" defaultRowHeight="15"/>
  <cols>
    <col min="2" max="2" width="18.5703125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1.140625" customWidth="1"/>
    <col min="7" max="7" width="23.28515625" bestFit="1" customWidth="1"/>
    <col min="8" max="8" width="21.425781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bestFit="1" customWidth="1"/>
    <col min="14" max="14" width="12.140625" bestFit="1" customWidth="1"/>
    <col min="15" max="15" width="11.5703125" customWidth="1"/>
    <col min="16" max="16" width="20.7109375" bestFit="1" customWidth="1"/>
  </cols>
  <sheetData>
    <row r="1" spans="6:8" ht="61.5">
      <c r="F1" s="25" t="s">
        <v>0</v>
      </c>
    </row>
    <row r="2" spans="6:8" ht="61.5">
      <c r="F2" s="25"/>
      <c r="H2" s="25">
        <v>2023</v>
      </c>
    </row>
    <row r="4" spans="6:8">
      <c r="F4" s="7" t="s">
        <v>1</v>
      </c>
      <c r="G4" s="8" t="s">
        <v>2</v>
      </c>
      <c r="H4" s="1" t="s">
        <v>3</v>
      </c>
    </row>
    <row r="5" spans="6:8">
      <c r="F5" s="2"/>
      <c r="H5" s="3" t="s">
        <v>4</v>
      </c>
    </row>
    <row r="6" spans="6:8">
      <c r="F6" s="2"/>
      <c r="H6" s="3" t="s">
        <v>5</v>
      </c>
    </row>
    <row r="7" spans="6:8">
      <c r="F7" s="2"/>
      <c r="H7" s="3" t="s">
        <v>6</v>
      </c>
    </row>
    <row r="8" spans="6:8">
      <c r="F8" s="2"/>
      <c r="H8" s="3" t="s">
        <v>7</v>
      </c>
    </row>
    <row r="9" spans="6:8">
      <c r="F9" s="2"/>
      <c r="H9" s="3"/>
    </row>
    <row r="10" spans="6:8">
      <c r="F10" s="2"/>
      <c r="G10" s="9" t="s">
        <v>8</v>
      </c>
      <c r="H10" s="3" t="s">
        <v>9</v>
      </c>
    </row>
    <row r="11" spans="6:8">
      <c r="F11" s="2"/>
      <c r="H11" s="3" t="s">
        <v>10</v>
      </c>
    </row>
    <row r="12" spans="6:8">
      <c r="F12" s="2"/>
      <c r="H12" s="3" t="s">
        <v>11</v>
      </c>
    </row>
    <row r="13" spans="6:8">
      <c r="F13" s="2"/>
      <c r="H13" s="3" t="s">
        <v>12</v>
      </c>
    </row>
    <row r="14" spans="6:8">
      <c r="F14" s="2"/>
      <c r="H14" s="3"/>
    </row>
    <row r="15" spans="6:8">
      <c r="F15" s="2"/>
      <c r="G15" s="9" t="s">
        <v>13</v>
      </c>
      <c r="H15" s="3" t="s">
        <v>14</v>
      </c>
    </row>
    <row r="16" spans="6:8">
      <c r="F16" s="2"/>
      <c r="H16" s="3" t="s">
        <v>15</v>
      </c>
    </row>
    <row r="17" spans="1:14">
      <c r="F17" s="2"/>
      <c r="H17" s="3" t="s">
        <v>16</v>
      </c>
    </row>
    <row r="18" spans="1:14">
      <c r="F18" s="2"/>
      <c r="H18" s="3" t="s">
        <v>17</v>
      </c>
    </row>
    <row r="19" spans="1:14">
      <c r="F19" s="2"/>
      <c r="H19" s="3" t="s">
        <v>18</v>
      </c>
    </row>
    <row r="20" spans="1:14">
      <c r="F20" s="2"/>
      <c r="H20" s="3"/>
    </row>
    <row r="21" spans="1:14">
      <c r="F21" s="14" t="s">
        <v>19</v>
      </c>
      <c r="H21" s="3" t="s">
        <v>20</v>
      </c>
    </row>
    <row r="22" spans="1:14">
      <c r="F22" s="4"/>
      <c r="G22" s="5"/>
      <c r="H22" s="6"/>
    </row>
    <row r="25" spans="1:14">
      <c r="N25" s="16" t="s">
        <v>21</v>
      </c>
    </row>
    <row r="26" spans="1:14">
      <c r="A26" s="89"/>
      <c r="B26" s="80"/>
      <c r="C26" s="18"/>
      <c r="D26" s="18"/>
      <c r="E26" s="19"/>
      <c r="F26" s="19"/>
      <c r="G26" s="19"/>
      <c r="H26" s="165" t="s">
        <v>22</v>
      </c>
      <c r="I26" s="166"/>
      <c r="J26" s="166"/>
      <c r="K26" s="166"/>
      <c r="L26" s="166"/>
      <c r="M26" s="167"/>
      <c r="N26" s="17"/>
    </row>
    <row r="27" spans="1:14">
      <c r="A27" s="62"/>
      <c r="B27" s="81" t="s">
        <v>23</v>
      </c>
      <c r="C27" s="13" t="s">
        <v>24</v>
      </c>
      <c r="D27" s="13" t="s">
        <v>25</v>
      </c>
      <c r="E27" s="13" t="s">
        <v>22</v>
      </c>
      <c r="F27" s="13" t="s">
        <v>26</v>
      </c>
      <c r="G27" s="13" t="s">
        <v>27</v>
      </c>
      <c r="H27" s="11" t="s">
        <v>28</v>
      </c>
      <c r="I27" s="11" t="s">
        <v>29</v>
      </c>
      <c r="J27" s="11" t="s">
        <v>30</v>
      </c>
      <c r="K27" s="11" t="s">
        <v>31</v>
      </c>
      <c r="L27" s="11" t="s">
        <v>32</v>
      </c>
      <c r="M27" s="15" t="s">
        <v>33</v>
      </c>
      <c r="N27" s="17"/>
    </row>
    <row r="28" spans="1:14">
      <c r="A28" s="62">
        <v>1</v>
      </c>
      <c r="B28" s="83" t="s">
        <v>52</v>
      </c>
      <c r="C28" s="47" t="s">
        <v>53</v>
      </c>
      <c r="D28" s="47" t="s">
        <v>54</v>
      </c>
      <c r="E28" s="41" t="s">
        <v>210</v>
      </c>
      <c r="F28" s="51">
        <v>44947</v>
      </c>
      <c r="G28" s="60" t="s">
        <v>56</v>
      </c>
      <c r="H28" s="47">
        <v>1</v>
      </c>
      <c r="I28" s="41">
        <f>IF(H28=1,50,IF(H28=2,40,IF(H28=3,30,IF(H28=4,25,IF(H28=5,20,IF(H28="NC",10,0))))))</f>
        <v>50</v>
      </c>
      <c r="J28" s="41" t="s">
        <v>39</v>
      </c>
      <c r="K28" s="41">
        <f>IF(J28="A",I28*5,IF(J28="B",I28*3,IF(J28="C",I28*2,IF(J28="D", I28*1,0))))</f>
        <v>250</v>
      </c>
      <c r="L28" s="41">
        <v>8</v>
      </c>
      <c r="M28" s="52">
        <f>IF(L28&lt;5,K28*1,IF(L28&lt;10,K28*1.5,IF(L28&lt;15,K28*2,IF(L28&lt;20,K28*2.5,IF(L28&lt;25,K28*3,IF(L28&lt;30,K28*3.5,IF(L28&gt;30,K28*4)))))))</f>
        <v>375</v>
      </c>
      <c r="N28" s="103">
        <v>600</v>
      </c>
    </row>
    <row r="29" spans="1:14">
      <c r="A29" s="62"/>
      <c r="B29" s="114" t="s">
        <v>52</v>
      </c>
      <c r="C29" s="115" t="s">
        <v>53</v>
      </c>
      <c r="D29" s="40" t="s">
        <v>54</v>
      </c>
      <c r="E29" s="47" t="s">
        <v>40</v>
      </c>
      <c r="F29" s="113">
        <v>45039</v>
      </c>
      <c r="G29" s="40">
        <v>-70</v>
      </c>
      <c r="H29" s="40">
        <v>1</v>
      </c>
      <c r="I29" s="21">
        <f>IF(H29=1,50,IF(H29=2,40,IF(H29=3,30,IF(H29=4,25,IF(H29=5,20,IF(H29="NC",10,0))))))</f>
        <v>50</v>
      </c>
      <c r="J29" s="21" t="s">
        <v>41</v>
      </c>
      <c r="K29" s="21">
        <f>IF(J29="A",I29*5,IF(J29="B",I29*3,IF(J29="C",I29*2,IF(J29="D", I29*1,0))))</f>
        <v>150</v>
      </c>
      <c r="L29" s="21">
        <v>7</v>
      </c>
      <c r="M29" s="23">
        <f>IF(L29&lt;5,K29*1,IF(L29&lt;10,K29*1.5,IF(L29&lt;15,K29*2,IF(L29&lt;20,K29*2.5,IF(L29&lt;25,K29*3,IF(L29&lt;30,K29*3.5,IF(L29&gt;30,K29*4)))))))</f>
        <v>225</v>
      </c>
      <c r="N29" s="121">
        <v>600</v>
      </c>
    </row>
    <row r="30" spans="1:14">
      <c r="A30" s="62">
        <v>2</v>
      </c>
      <c r="B30" s="85" t="s">
        <v>95</v>
      </c>
      <c r="C30" s="53" t="s">
        <v>96</v>
      </c>
      <c r="D30" s="54" t="s">
        <v>54</v>
      </c>
      <c r="E30" s="21" t="s">
        <v>210</v>
      </c>
      <c r="F30" s="22">
        <v>44947</v>
      </c>
      <c r="G30" s="58" t="s">
        <v>97</v>
      </c>
      <c r="H30" s="40">
        <v>1</v>
      </c>
      <c r="I30" s="23">
        <f>IF(H30=1,50,IF(H30=2,40,IF(H30=3,30,IF(H30=4,25,IF(H30=5,20,IF(H30="NC",10,0))))))</f>
        <v>50</v>
      </c>
      <c r="J30" s="21" t="s">
        <v>39</v>
      </c>
      <c r="K30" s="21">
        <f>IF(J30="A",I30*5,IF(J30="B",I30*3,IF(J30="C",I30*2,IF(J30="D", I30*1,0))))</f>
        <v>250</v>
      </c>
      <c r="L30" s="21">
        <v>5</v>
      </c>
      <c r="M30" s="23">
        <f>IF(L30&lt;5,K30*1,IF(L30&lt;10,K30*1.5,IF(L30&lt;15,K30*2,IF(L30&lt;20,K30*2.5,IF(L30&lt;25,K30*3,IF(L30&lt;30,K30*3.5,IF(L30&gt;30,K30*4)))))))</f>
        <v>375</v>
      </c>
      <c r="N30" s="24">
        <v>495</v>
      </c>
    </row>
    <row r="31" spans="1:14">
      <c r="A31" s="62"/>
      <c r="B31" s="114" t="s">
        <v>95</v>
      </c>
      <c r="C31" s="115" t="s">
        <v>96</v>
      </c>
      <c r="D31" s="40" t="s">
        <v>54</v>
      </c>
      <c r="E31" s="40" t="s">
        <v>40</v>
      </c>
      <c r="F31" s="55">
        <v>45039</v>
      </c>
      <c r="G31" s="40">
        <v>-78</v>
      </c>
      <c r="H31" s="40">
        <v>2</v>
      </c>
      <c r="I31" s="21">
        <f>IF(H31=1,50,IF(H31=2,40,IF(H31=3,30,IF(H31=4,25,IF(H31=5,20,IF(H31="NC",10,0))))))</f>
        <v>40</v>
      </c>
      <c r="J31" s="21" t="s">
        <v>41</v>
      </c>
      <c r="K31" s="21">
        <f>IF(J31="A",I31*5,IF(J31="B",I31*3,IF(J31="C",I31*2,IF(J31="D", I31*1,0))))</f>
        <v>120</v>
      </c>
      <c r="L31" s="21">
        <v>3</v>
      </c>
      <c r="M31" s="23">
        <f>IF(L31&lt;5,K31*1,IF(L31&lt;10,K31*1.5,IF(L31&lt;15,K31*2,IF(L31&lt;20,K31*2.5,IF(L31&lt;25,K31*3,IF(L31&lt;30,K31*3.5,IF(L31&gt;30,K31*4)))))))</f>
        <v>120</v>
      </c>
      <c r="N31" s="121">
        <v>495</v>
      </c>
    </row>
    <row r="32" spans="1:14">
      <c r="A32" s="62">
        <v>3</v>
      </c>
      <c r="B32" s="84" t="s">
        <v>138</v>
      </c>
      <c r="C32" s="40" t="s">
        <v>139</v>
      </c>
      <c r="D32" s="40" t="s">
        <v>54</v>
      </c>
      <c r="E32" s="40" t="s">
        <v>40</v>
      </c>
      <c r="F32" s="55">
        <v>45039</v>
      </c>
      <c r="G32" s="40">
        <v>-57</v>
      </c>
      <c r="H32" s="40">
        <v>1</v>
      </c>
      <c r="I32" s="21">
        <f>IF(H32=1,50,IF(H32=2,40,IF(H32=3,30,IF(H32=4,25,IF(H32=5,20,IF(H32="NC",10,0))))))</f>
        <v>50</v>
      </c>
      <c r="J32" s="21" t="s">
        <v>41</v>
      </c>
      <c r="K32" s="21">
        <f>IF(J32="A",I32*5,IF(J32="B",I32*3,IF(J32="C",I32*2,IF(J32="D", I32*1,0))))</f>
        <v>150</v>
      </c>
      <c r="L32" s="21">
        <v>2</v>
      </c>
      <c r="M32" s="23">
        <f>IF(L32&lt;5,K32*1,IF(L32&lt;10,K32*1.5,IF(L32&lt;15,K32*2,IF(L32&lt;20,K32*2.5,IF(L32&lt;25,K32*3,IF(L32&lt;30,K32*3.5,IF(L32&gt;30,K32*4)))))))</f>
        <v>150</v>
      </c>
      <c r="N32" s="102">
        <v>150</v>
      </c>
    </row>
    <row r="33" spans="1:14">
      <c r="A33" s="62">
        <v>3</v>
      </c>
      <c r="B33" s="84" t="s">
        <v>140</v>
      </c>
      <c r="C33" s="40" t="s">
        <v>141</v>
      </c>
      <c r="D33" s="40" t="s">
        <v>54</v>
      </c>
      <c r="E33" s="40" t="s">
        <v>40</v>
      </c>
      <c r="F33" s="55">
        <v>45039</v>
      </c>
      <c r="G33" s="40">
        <v>78</v>
      </c>
      <c r="H33" s="40">
        <v>1</v>
      </c>
      <c r="I33" s="21">
        <f>IF(H33=1,50,IF(H33=2,40,IF(H33=3,30,IF(H33=4,25,IF(H33=5,20,IF(H33="NC",10,0))))))</f>
        <v>50</v>
      </c>
      <c r="J33" s="21" t="s">
        <v>41</v>
      </c>
      <c r="K33" s="21">
        <f>IF(J33="A",I33*5,IF(J33="B",I33*3,IF(J33="C",I33*2,IF(J33="D", I33*1,0))))</f>
        <v>150</v>
      </c>
      <c r="L33" s="21">
        <v>2</v>
      </c>
      <c r="M33" s="23">
        <f>IF(L33&lt;5,K33*1,IF(L33&lt;10,K33*1.5,IF(L33&lt;15,K33*2,IF(L33&lt;20,K33*2.5,IF(L33&lt;25,K33*3,IF(L33&lt;30,K33*3.5,IF(L33&gt;30,K33*4)))))))</f>
        <v>150</v>
      </c>
      <c r="N33" s="102">
        <v>150</v>
      </c>
    </row>
    <row r="34" spans="1:14">
      <c r="A34" s="62">
        <v>5</v>
      </c>
      <c r="B34" s="84" t="s">
        <v>162</v>
      </c>
      <c r="C34" s="40" t="s">
        <v>163</v>
      </c>
      <c r="D34" s="40" t="s">
        <v>54</v>
      </c>
      <c r="E34" s="40" t="s">
        <v>40</v>
      </c>
      <c r="F34" s="55">
        <v>45039</v>
      </c>
      <c r="G34" s="40">
        <v>-63</v>
      </c>
      <c r="H34" s="40">
        <v>2</v>
      </c>
      <c r="I34" s="21">
        <f>IF(H34=1,50,IF(H34=2,40,IF(H34=3,30,IF(H34=4,25,IF(H34=5,20,IF(H34="NC",10,0))))))</f>
        <v>40</v>
      </c>
      <c r="J34" s="21" t="s">
        <v>41</v>
      </c>
      <c r="K34" s="21">
        <f>IF(J34="A",I34*5,IF(J34="B",I34*3,IF(J34="C",I34*2,IF(J34="D", I34*1,0))))</f>
        <v>120</v>
      </c>
      <c r="L34" s="21">
        <v>2</v>
      </c>
      <c r="M34" s="23">
        <f>IF(L34&lt;5,K34*1,IF(L34&lt;10,K34*1.5,IF(L34&lt;15,K34*2,IF(L34&lt;20,K34*2.5,IF(L34&lt;25,K34*3,IF(L34&lt;30,K34*3.5,IF(L34&gt;30,K34*4)))))))</f>
        <v>120</v>
      </c>
      <c r="N34" s="34">
        <v>120</v>
      </c>
    </row>
    <row r="35" spans="1:14">
      <c r="A35" s="62">
        <v>5</v>
      </c>
      <c r="B35" s="84" t="s">
        <v>164</v>
      </c>
      <c r="C35" s="40" t="s">
        <v>165</v>
      </c>
      <c r="D35" s="40" t="s">
        <v>54</v>
      </c>
      <c r="E35" s="40" t="s">
        <v>40</v>
      </c>
      <c r="F35" s="55">
        <v>45039</v>
      </c>
      <c r="G35" s="40">
        <v>-57</v>
      </c>
      <c r="H35" s="40">
        <v>2</v>
      </c>
      <c r="I35" s="23">
        <f>IF(H35=1,50,IF(H35=2,40,IF(H35=3,30,IF(H35=4,25,IF(H35=5,20,IF(H35="NC",10,0))))))</f>
        <v>40</v>
      </c>
      <c r="J35" s="21" t="s">
        <v>41</v>
      </c>
      <c r="K35" s="21">
        <f>IF(J35="A",I35*5,IF(J35="B",I35*3,IF(J35="C",I35*2,IF(J35="D", I35*1,0))))</f>
        <v>120</v>
      </c>
      <c r="L35" s="21">
        <v>2</v>
      </c>
      <c r="M35" s="23">
        <f>IF(L35&lt;5,K35*1,IF(L35&lt;10,K35*1.5,IF(L35&lt;15,K35*2,IF(L35&lt;20,K35*2.5,IF(L35&lt;25,K35*3,IF(L35&lt;30,K35*3.5,IF(L35&gt;30,K35*4)))))))</f>
        <v>120</v>
      </c>
      <c r="N35" s="102">
        <v>120</v>
      </c>
    </row>
    <row r="36" spans="1:14">
      <c r="A36" s="62"/>
      <c r="B36" s="84"/>
      <c r="C36" s="40"/>
      <c r="D36" s="40"/>
      <c r="E36" s="40"/>
      <c r="F36" s="55"/>
      <c r="G36" s="40"/>
      <c r="H36" s="40"/>
      <c r="I36" s="21">
        <f t="shared" ref="I30:I81" si="0">IF(H36=1,50,IF(H36=2,40,IF(H36=3,30,IF(H36=4,25,IF(H36=5,20,IF(H36="NC",10,0))))))</f>
        <v>0</v>
      </c>
      <c r="J36" s="21" t="s">
        <v>41</v>
      </c>
      <c r="K36" s="21">
        <f t="shared" ref="K30:K81" si="1">IF(J36="A",I36*5,IF(J36="B",I36*3,IF(J36="C",I36*2,IF(J36="D", I36*1,0))))</f>
        <v>0</v>
      </c>
      <c r="L36" s="21"/>
      <c r="M36" s="23">
        <f t="shared" ref="M30:M81" si="2">IF(L36&lt;5,K36*1,IF(L36&lt;10,K36*1.5,IF(L36&lt;15,K36*2,IF(L36&lt;20,K36*2.5,IF(L36&lt;25,K36*3,IF(L36&lt;30,K36*3.5,IF(L36&gt;30,K36*4)))))))</f>
        <v>0</v>
      </c>
      <c r="N36" s="24"/>
    </row>
    <row r="37" spans="1:14">
      <c r="A37" s="62"/>
      <c r="B37" s="84"/>
      <c r="C37" s="40"/>
      <c r="D37" s="40"/>
      <c r="E37" s="40"/>
      <c r="F37" s="55"/>
      <c r="G37" s="40"/>
      <c r="H37" s="40"/>
      <c r="I37" s="23">
        <f t="shared" si="0"/>
        <v>0</v>
      </c>
      <c r="J37" s="21" t="s">
        <v>41</v>
      </c>
      <c r="K37" s="21">
        <f t="shared" si="1"/>
        <v>0</v>
      </c>
      <c r="L37" s="21"/>
      <c r="M37" s="23">
        <f t="shared" si="2"/>
        <v>0</v>
      </c>
      <c r="N37" s="24"/>
    </row>
    <row r="38" spans="1:14">
      <c r="A38" s="62"/>
      <c r="B38" s="84"/>
      <c r="C38" s="40"/>
      <c r="D38" s="40"/>
      <c r="E38" s="40"/>
      <c r="F38" s="55"/>
      <c r="G38" s="40"/>
      <c r="H38" s="40"/>
      <c r="I38" s="21">
        <f t="shared" si="0"/>
        <v>0</v>
      </c>
      <c r="J38" s="21" t="s">
        <v>41</v>
      </c>
      <c r="K38" s="21">
        <f t="shared" si="1"/>
        <v>0</v>
      </c>
      <c r="L38" s="21"/>
      <c r="M38" s="23">
        <f t="shared" si="2"/>
        <v>0</v>
      </c>
      <c r="N38" s="24"/>
    </row>
    <row r="39" spans="1:14">
      <c r="A39" s="62"/>
      <c r="B39" s="84"/>
      <c r="C39" s="40"/>
      <c r="D39" s="40"/>
      <c r="E39" s="40"/>
      <c r="F39" s="55"/>
      <c r="G39" s="40"/>
      <c r="H39" s="40"/>
      <c r="I39" s="23">
        <f t="shared" si="0"/>
        <v>0</v>
      </c>
      <c r="J39" s="21" t="s">
        <v>41</v>
      </c>
      <c r="K39" s="21">
        <f t="shared" si="1"/>
        <v>0</v>
      </c>
      <c r="L39" s="21"/>
      <c r="M39" s="23">
        <f t="shared" si="2"/>
        <v>0</v>
      </c>
      <c r="N39" s="24"/>
    </row>
    <row r="40" spans="1:14">
      <c r="A40" s="62"/>
      <c r="B40" s="84"/>
      <c r="C40" s="40"/>
      <c r="D40" s="40"/>
      <c r="E40" s="40"/>
      <c r="F40" s="55"/>
      <c r="G40" s="40"/>
      <c r="H40" s="40"/>
      <c r="I40" s="21">
        <f t="shared" si="0"/>
        <v>0</v>
      </c>
      <c r="J40" s="21" t="s">
        <v>41</v>
      </c>
      <c r="K40" s="21">
        <f t="shared" si="1"/>
        <v>0</v>
      </c>
      <c r="L40" s="21"/>
      <c r="M40" s="23">
        <f t="shared" si="2"/>
        <v>0</v>
      </c>
      <c r="N40" s="24"/>
    </row>
    <row r="41" spans="1:14">
      <c r="A41" s="62"/>
      <c r="B41" s="84"/>
      <c r="C41" s="40"/>
      <c r="D41" s="40"/>
      <c r="E41" s="40"/>
      <c r="F41" s="55"/>
      <c r="G41" s="40"/>
      <c r="H41" s="40"/>
      <c r="I41" s="21">
        <f t="shared" si="0"/>
        <v>0</v>
      </c>
      <c r="J41" s="21" t="s">
        <v>41</v>
      </c>
      <c r="K41" s="21">
        <f t="shared" si="1"/>
        <v>0</v>
      </c>
      <c r="L41" s="21"/>
      <c r="M41" s="23">
        <f t="shared" si="2"/>
        <v>0</v>
      </c>
      <c r="N41" s="24"/>
    </row>
    <row r="42" spans="1:14">
      <c r="A42" s="62"/>
      <c r="B42" s="84"/>
      <c r="C42" s="40"/>
      <c r="D42" s="40"/>
      <c r="E42" s="40"/>
      <c r="F42" s="55"/>
      <c r="G42" s="40"/>
      <c r="H42" s="40"/>
      <c r="I42" s="21">
        <f t="shared" si="0"/>
        <v>0</v>
      </c>
      <c r="J42" s="21" t="s">
        <v>41</v>
      </c>
      <c r="K42" s="21">
        <f t="shared" si="1"/>
        <v>0</v>
      </c>
      <c r="L42" s="21"/>
      <c r="M42" s="23">
        <f t="shared" si="2"/>
        <v>0</v>
      </c>
      <c r="N42" s="24"/>
    </row>
    <row r="43" spans="1:14">
      <c r="A43" s="62"/>
      <c r="B43" s="84"/>
      <c r="C43" s="40"/>
      <c r="D43" s="40"/>
      <c r="E43" s="40"/>
      <c r="F43" s="55"/>
      <c r="G43" s="40"/>
      <c r="H43" s="40"/>
      <c r="I43" s="23">
        <f t="shared" si="0"/>
        <v>0</v>
      </c>
      <c r="J43" s="21" t="s">
        <v>41</v>
      </c>
      <c r="K43" s="21">
        <f t="shared" si="1"/>
        <v>0</v>
      </c>
      <c r="L43" s="21"/>
      <c r="M43" s="23">
        <f t="shared" si="2"/>
        <v>0</v>
      </c>
      <c r="N43" s="24"/>
    </row>
    <row r="44" spans="1:14">
      <c r="A44" s="62"/>
      <c r="B44" s="84"/>
      <c r="C44" s="40"/>
      <c r="D44" s="40"/>
      <c r="E44" s="40"/>
      <c r="F44" s="55"/>
      <c r="G44" s="40"/>
      <c r="H44" s="40"/>
      <c r="I44" s="21">
        <f t="shared" si="0"/>
        <v>0</v>
      </c>
      <c r="J44" s="21" t="s">
        <v>41</v>
      </c>
      <c r="K44" s="21">
        <f t="shared" si="1"/>
        <v>0</v>
      </c>
      <c r="L44" s="21"/>
      <c r="M44" s="23">
        <f t="shared" si="2"/>
        <v>0</v>
      </c>
      <c r="N44" s="24"/>
    </row>
    <row r="45" spans="1:14">
      <c r="A45" s="62"/>
      <c r="B45" s="84"/>
      <c r="C45" s="40"/>
      <c r="D45" s="40"/>
      <c r="E45" s="40"/>
      <c r="F45" s="55"/>
      <c r="G45" s="40"/>
      <c r="H45" s="40"/>
      <c r="I45" s="21">
        <f t="shared" si="0"/>
        <v>0</v>
      </c>
      <c r="J45" s="21" t="s">
        <v>41</v>
      </c>
      <c r="K45" s="21">
        <f t="shared" si="1"/>
        <v>0</v>
      </c>
      <c r="L45" s="21"/>
      <c r="M45" s="23">
        <f t="shared" si="2"/>
        <v>0</v>
      </c>
      <c r="N45" s="24"/>
    </row>
    <row r="46" spans="1:14">
      <c r="A46" s="62"/>
      <c r="B46" s="84"/>
      <c r="C46" s="40"/>
      <c r="D46" s="40"/>
      <c r="E46" s="40"/>
      <c r="F46" s="55"/>
      <c r="G46" s="40"/>
      <c r="H46" s="40"/>
      <c r="I46" s="21">
        <f t="shared" si="0"/>
        <v>0</v>
      </c>
      <c r="J46" s="21" t="s">
        <v>41</v>
      </c>
      <c r="K46" s="21">
        <f t="shared" si="1"/>
        <v>0</v>
      </c>
      <c r="L46" s="21"/>
      <c r="M46" s="23">
        <f t="shared" si="2"/>
        <v>0</v>
      </c>
      <c r="N46" s="24"/>
    </row>
    <row r="47" spans="1:14">
      <c r="A47" s="62"/>
      <c r="B47" s="84"/>
      <c r="C47" s="40"/>
      <c r="D47" s="40"/>
      <c r="E47" s="40"/>
      <c r="F47" s="55"/>
      <c r="G47" s="40"/>
      <c r="H47" s="40"/>
      <c r="I47" s="21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24"/>
    </row>
    <row r="48" spans="1:14">
      <c r="A48" s="62"/>
      <c r="B48" s="84"/>
      <c r="C48" s="40"/>
      <c r="D48" s="40"/>
      <c r="E48" s="40"/>
      <c r="F48" s="55"/>
      <c r="G48" s="40"/>
      <c r="H48" s="40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24"/>
    </row>
    <row r="49" spans="1:14">
      <c r="A49" s="62"/>
      <c r="B49" s="84"/>
      <c r="C49" s="40"/>
      <c r="D49" s="40"/>
      <c r="E49" s="40"/>
      <c r="F49" s="55"/>
      <c r="G49" s="40"/>
      <c r="H49" s="40"/>
      <c r="I49" s="21">
        <f t="shared" si="0"/>
        <v>0</v>
      </c>
      <c r="J49" s="21"/>
      <c r="K49" s="21">
        <f t="shared" si="1"/>
        <v>0</v>
      </c>
      <c r="L49" s="21"/>
      <c r="M49" s="23">
        <f t="shared" si="2"/>
        <v>0</v>
      </c>
      <c r="N49" s="24"/>
    </row>
    <row r="50" spans="1:14">
      <c r="A50" s="62"/>
      <c r="B50" s="85"/>
      <c r="C50" s="53"/>
      <c r="D50" s="54"/>
      <c r="E50" s="40"/>
      <c r="F50" s="55"/>
      <c r="G50" s="40"/>
      <c r="H50" s="40"/>
      <c r="I50" s="23">
        <f t="shared" si="0"/>
        <v>0</v>
      </c>
      <c r="J50" s="21"/>
      <c r="K50" s="21">
        <f t="shared" si="1"/>
        <v>0</v>
      </c>
      <c r="L50" s="21">
        <v>7</v>
      </c>
      <c r="M50" s="23">
        <f t="shared" si="2"/>
        <v>0</v>
      </c>
      <c r="N50" s="34"/>
    </row>
    <row r="51" spans="1:14">
      <c r="A51" s="62"/>
      <c r="B51" s="85"/>
      <c r="C51" s="53"/>
      <c r="D51" s="54"/>
      <c r="E51" s="40"/>
      <c r="F51" s="55"/>
      <c r="G51" s="40"/>
      <c r="H51" s="40"/>
      <c r="I51" s="23">
        <f t="shared" si="0"/>
        <v>0</v>
      </c>
      <c r="J51" s="21"/>
      <c r="K51" s="21">
        <f t="shared" si="1"/>
        <v>0</v>
      </c>
      <c r="L51" s="21">
        <v>3</v>
      </c>
      <c r="M51" s="23">
        <f t="shared" si="2"/>
        <v>0</v>
      </c>
      <c r="N51" s="34"/>
    </row>
    <row r="52" spans="1:14">
      <c r="A52" s="62"/>
      <c r="B52" s="84"/>
      <c r="C52" s="40"/>
      <c r="D52" s="40"/>
      <c r="E52" s="40"/>
      <c r="F52" s="55"/>
      <c r="G52" s="40"/>
      <c r="H52" s="40"/>
      <c r="I52" s="21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24"/>
    </row>
    <row r="53" spans="1:14">
      <c r="A53" s="62"/>
      <c r="B53" s="84"/>
      <c r="C53" s="40"/>
      <c r="D53" s="40"/>
      <c r="E53" s="40"/>
      <c r="F53" s="55"/>
      <c r="G53" s="40"/>
      <c r="H53" s="40"/>
      <c r="I53" s="21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24"/>
    </row>
    <row r="54" spans="1:14">
      <c r="A54" s="62"/>
      <c r="B54" s="84"/>
      <c r="C54" s="40"/>
      <c r="D54" s="40"/>
      <c r="E54" s="40"/>
      <c r="F54" s="55"/>
      <c r="G54" s="40"/>
      <c r="H54" s="40"/>
      <c r="I54" s="21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24"/>
    </row>
    <row r="55" spans="1:14">
      <c r="A55" s="62"/>
      <c r="B55" s="84"/>
      <c r="C55" s="40"/>
      <c r="D55" s="40"/>
      <c r="E55" s="40"/>
      <c r="F55" s="55"/>
      <c r="G55" s="40"/>
      <c r="H55" s="40"/>
      <c r="I55" s="21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24"/>
    </row>
    <row r="56" spans="1:14">
      <c r="A56" s="62"/>
      <c r="B56" s="84"/>
      <c r="C56" s="40"/>
      <c r="D56" s="40"/>
      <c r="E56" s="40"/>
      <c r="F56" s="55"/>
      <c r="G56" s="40"/>
      <c r="H56" s="40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24"/>
    </row>
    <row r="57" spans="1:14">
      <c r="A57" s="62"/>
      <c r="B57" s="84"/>
      <c r="C57" s="40"/>
      <c r="D57" s="40"/>
      <c r="E57" s="40"/>
      <c r="F57" s="55"/>
      <c r="G57" s="40"/>
      <c r="H57" s="40"/>
      <c r="I57" s="21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24"/>
    </row>
    <row r="58" spans="1:14">
      <c r="A58" s="62"/>
      <c r="B58" s="84"/>
      <c r="C58" s="40"/>
      <c r="D58" s="40"/>
      <c r="E58" s="40"/>
      <c r="F58" s="55"/>
      <c r="G58" s="40"/>
      <c r="H58" s="40"/>
      <c r="I58" s="23">
        <f t="shared" si="0"/>
        <v>0</v>
      </c>
      <c r="J58" s="21"/>
      <c r="K58" s="21">
        <f t="shared" si="1"/>
        <v>0</v>
      </c>
      <c r="L58" s="21"/>
      <c r="M58" s="23">
        <f t="shared" si="2"/>
        <v>0</v>
      </c>
      <c r="N58" s="34"/>
    </row>
    <row r="59" spans="1:14">
      <c r="A59" s="62"/>
      <c r="B59" s="84"/>
      <c r="C59" s="40"/>
      <c r="D59" s="40"/>
      <c r="E59" s="40"/>
      <c r="F59" s="55"/>
      <c r="G59" s="40"/>
      <c r="H59" s="40"/>
      <c r="I59" s="23">
        <f t="shared" si="0"/>
        <v>0</v>
      </c>
      <c r="J59" s="21"/>
      <c r="K59" s="21">
        <f t="shared" si="1"/>
        <v>0</v>
      </c>
      <c r="L59" s="21">
        <v>3</v>
      </c>
      <c r="M59" s="23">
        <f t="shared" si="2"/>
        <v>0</v>
      </c>
      <c r="N59" s="34"/>
    </row>
    <row r="60" spans="1:14">
      <c r="A60" s="62"/>
      <c r="B60" s="84"/>
      <c r="C60" s="40"/>
      <c r="D60" s="40"/>
      <c r="E60" s="40"/>
      <c r="F60" s="55"/>
      <c r="G60" s="40"/>
      <c r="H60" s="40"/>
      <c r="I60" s="21">
        <f t="shared" si="0"/>
        <v>0</v>
      </c>
      <c r="J60" s="21"/>
      <c r="K60" s="21">
        <f t="shared" si="1"/>
        <v>0</v>
      </c>
      <c r="L60" s="21"/>
      <c r="M60" s="23">
        <f t="shared" si="2"/>
        <v>0</v>
      </c>
      <c r="N60" s="24"/>
    </row>
    <row r="61" spans="1:14">
      <c r="A61" s="62"/>
      <c r="B61" s="84"/>
      <c r="C61" s="40"/>
      <c r="D61" s="40"/>
      <c r="E61" s="40"/>
      <c r="F61" s="55"/>
      <c r="G61" s="40"/>
      <c r="H61" s="40"/>
      <c r="I61" s="21">
        <f t="shared" si="0"/>
        <v>0</v>
      </c>
      <c r="J61" s="21"/>
      <c r="K61" s="21">
        <f t="shared" si="1"/>
        <v>0</v>
      </c>
      <c r="L61" s="21"/>
      <c r="M61" s="23">
        <f t="shared" si="2"/>
        <v>0</v>
      </c>
      <c r="N61" s="24"/>
    </row>
    <row r="62" spans="1:14">
      <c r="A62" s="62"/>
      <c r="B62" s="84"/>
      <c r="C62" s="40"/>
      <c r="D62" s="40"/>
      <c r="E62" s="40"/>
      <c r="F62" s="55"/>
      <c r="G62" s="40"/>
      <c r="H62" s="40"/>
      <c r="I62" s="21">
        <f t="shared" si="0"/>
        <v>0</v>
      </c>
      <c r="J62" s="21"/>
      <c r="K62" s="21">
        <f t="shared" si="1"/>
        <v>0</v>
      </c>
      <c r="L62" s="21"/>
      <c r="M62" s="23">
        <f t="shared" si="2"/>
        <v>0</v>
      </c>
      <c r="N62" s="24"/>
    </row>
    <row r="63" spans="1:14">
      <c r="A63" s="62"/>
      <c r="B63" s="84"/>
      <c r="C63" s="40"/>
      <c r="D63" s="40"/>
      <c r="E63" s="40"/>
      <c r="F63" s="55"/>
      <c r="G63" s="40"/>
      <c r="H63" s="40"/>
      <c r="I63" s="21">
        <f t="shared" si="0"/>
        <v>0</v>
      </c>
      <c r="J63" s="21"/>
      <c r="K63" s="21">
        <f t="shared" si="1"/>
        <v>0</v>
      </c>
      <c r="L63" s="21"/>
      <c r="M63" s="23">
        <f t="shared" si="2"/>
        <v>0</v>
      </c>
      <c r="N63" s="24"/>
    </row>
    <row r="64" spans="1:14">
      <c r="A64" s="62"/>
      <c r="B64" s="84"/>
      <c r="C64" s="40"/>
      <c r="D64" s="40"/>
      <c r="E64" s="40"/>
      <c r="F64" s="55"/>
      <c r="G64" s="40"/>
      <c r="H64" s="40"/>
      <c r="I64" s="21">
        <f t="shared" si="0"/>
        <v>0</v>
      </c>
      <c r="J64" s="21"/>
      <c r="K64" s="21">
        <f t="shared" si="1"/>
        <v>0</v>
      </c>
      <c r="L64" s="21"/>
      <c r="M64" s="23">
        <f t="shared" si="2"/>
        <v>0</v>
      </c>
      <c r="N64" s="24"/>
    </row>
    <row r="65" spans="1:14">
      <c r="A65" s="62"/>
      <c r="B65" s="84"/>
      <c r="C65" s="40"/>
      <c r="D65" s="40"/>
      <c r="E65" s="40"/>
      <c r="F65" s="55"/>
      <c r="G65" s="40"/>
      <c r="H65" s="40"/>
      <c r="I65" s="23">
        <f t="shared" si="0"/>
        <v>0</v>
      </c>
      <c r="J65" s="21"/>
      <c r="K65" s="21">
        <f t="shared" si="1"/>
        <v>0</v>
      </c>
      <c r="L65" s="21"/>
      <c r="M65" s="23">
        <f t="shared" si="2"/>
        <v>0</v>
      </c>
      <c r="N65" s="24"/>
    </row>
    <row r="66" spans="1:14">
      <c r="A66" s="62"/>
      <c r="B66" s="84"/>
      <c r="C66" s="40"/>
      <c r="D66" s="40"/>
      <c r="E66" s="40"/>
      <c r="F66" s="55"/>
      <c r="G66" s="40"/>
      <c r="H66" s="40"/>
      <c r="I66" s="21">
        <f t="shared" si="0"/>
        <v>0</v>
      </c>
      <c r="J66" s="21"/>
      <c r="K66" s="21">
        <f t="shared" si="1"/>
        <v>0</v>
      </c>
      <c r="L66" s="21"/>
      <c r="M66" s="23">
        <f t="shared" si="2"/>
        <v>0</v>
      </c>
      <c r="N66" s="24"/>
    </row>
    <row r="67" spans="1:14">
      <c r="A67" s="62"/>
      <c r="B67" s="84"/>
      <c r="C67" s="40"/>
      <c r="D67" s="40"/>
      <c r="E67" s="40"/>
      <c r="F67" s="55"/>
      <c r="G67" s="40"/>
      <c r="H67" s="40"/>
      <c r="I67" s="23">
        <f t="shared" si="0"/>
        <v>0</v>
      </c>
      <c r="J67" s="21"/>
      <c r="K67" s="21">
        <f t="shared" si="1"/>
        <v>0</v>
      </c>
      <c r="L67" s="21">
        <v>3</v>
      </c>
      <c r="M67" s="23">
        <f t="shared" si="2"/>
        <v>0</v>
      </c>
      <c r="N67" s="24"/>
    </row>
    <row r="68" spans="1:14">
      <c r="A68" s="62"/>
      <c r="B68" s="84"/>
      <c r="C68" s="40"/>
      <c r="D68" s="40"/>
      <c r="E68" s="40"/>
      <c r="F68" s="55"/>
      <c r="G68" s="40"/>
      <c r="H68" s="40"/>
      <c r="I68" s="23">
        <f t="shared" si="0"/>
        <v>0</v>
      </c>
      <c r="J68" s="21"/>
      <c r="K68" s="21">
        <f t="shared" si="1"/>
        <v>0</v>
      </c>
      <c r="L68" s="21">
        <v>3</v>
      </c>
      <c r="M68" s="23">
        <f t="shared" si="2"/>
        <v>0</v>
      </c>
      <c r="N68" s="24"/>
    </row>
    <row r="69" spans="1:14">
      <c r="A69" s="62"/>
      <c r="B69" s="84"/>
      <c r="C69" s="40"/>
      <c r="D69" s="40"/>
      <c r="E69" s="40"/>
      <c r="F69" s="55"/>
      <c r="G69" s="40"/>
      <c r="H69" s="40"/>
      <c r="I69" s="23">
        <f t="shared" si="0"/>
        <v>0</v>
      </c>
      <c r="J69" s="21"/>
      <c r="K69" s="21">
        <f t="shared" si="1"/>
        <v>0</v>
      </c>
      <c r="L69" s="21">
        <v>3</v>
      </c>
      <c r="M69" s="23">
        <f t="shared" si="2"/>
        <v>0</v>
      </c>
      <c r="N69" s="24"/>
    </row>
    <row r="70" spans="1:14">
      <c r="A70" s="62"/>
      <c r="B70" s="84"/>
      <c r="C70" s="40"/>
      <c r="D70" s="40"/>
      <c r="E70" s="40"/>
      <c r="F70" s="55"/>
      <c r="G70" s="40"/>
      <c r="H70" s="40"/>
      <c r="I70" s="23">
        <f t="shared" si="0"/>
        <v>0</v>
      </c>
      <c r="J70" s="21"/>
      <c r="K70" s="21">
        <f t="shared" si="1"/>
        <v>0</v>
      </c>
      <c r="L70" s="21">
        <v>3</v>
      </c>
      <c r="M70" s="23">
        <f t="shared" si="2"/>
        <v>0</v>
      </c>
      <c r="N70" s="24"/>
    </row>
    <row r="71" spans="1:14">
      <c r="A71" s="62"/>
      <c r="B71" s="84"/>
      <c r="C71" s="40"/>
      <c r="D71" s="40"/>
      <c r="E71" s="40"/>
      <c r="F71" s="40"/>
      <c r="G71" s="40"/>
      <c r="H71" s="40"/>
      <c r="I71" s="21">
        <f t="shared" si="0"/>
        <v>0</v>
      </c>
      <c r="J71" s="21"/>
      <c r="K71" s="21">
        <f t="shared" si="1"/>
        <v>0</v>
      </c>
      <c r="L71" s="21"/>
      <c r="M71" s="23">
        <f t="shared" si="2"/>
        <v>0</v>
      </c>
      <c r="N71" s="24"/>
    </row>
    <row r="72" spans="1:14" s="28" customFormat="1">
      <c r="A72" s="88"/>
      <c r="B72" s="84"/>
      <c r="C72" s="40"/>
      <c r="D72" s="40"/>
      <c r="E72" s="40"/>
      <c r="F72" s="40"/>
      <c r="G72" s="40"/>
      <c r="H72" s="40"/>
      <c r="I72" s="21">
        <f t="shared" si="0"/>
        <v>0</v>
      </c>
      <c r="J72" s="21"/>
      <c r="K72" s="21">
        <f t="shared" si="1"/>
        <v>0</v>
      </c>
      <c r="L72" s="21"/>
      <c r="M72" s="23">
        <f t="shared" si="2"/>
        <v>0</v>
      </c>
      <c r="N72" s="24"/>
    </row>
    <row r="73" spans="1:14" s="28" customFormat="1">
      <c r="A73" s="88"/>
      <c r="B73" s="84"/>
      <c r="C73" s="40"/>
      <c r="D73" s="40"/>
      <c r="E73" s="40"/>
      <c r="F73" s="40"/>
      <c r="G73" s="40"/>
      <c r="H73" s="40"/>
      <c r="I73" s="21">
        <f t="shared" si="0"/>
        <v>0</v>
      </c>
      <c r="J73" s="21"/>
      <c r="K73" s="21">
        <f t="shared" si="1"/>
        <v>0</v>
      </c>
      <c r="L73" s="21"/>
      <c r="M73" s="23">
        <f t="shared" si="2"/>
        <v>0</v>
      </c>
      <c r="N73" s="24"/>
    </row>
    <row r="74" spans="1:14" s="28" customFormat="1">
      <c r="A74" s="88"/>
      <c r="B74" s="84"/>
      <c r="C74" s="40"/>
      <c r="D74" s="40"/>
      <c r="E74" s="40"/>
      <c r="F74" s="40"/>
      <c r="G74" s="40"/>
      <c r="H74" s="40"/>
      <c r="I74" s="21">
        <f t="shared" si="0"/>
        <v>0</v>
      </c>
      <c r="J74" s="21"/>
      <c r="K74" s="21">
        <f t="shared" si="1"/>
        <v>0</v>
      </c>
      <c r="L74" s="21"/>
      <c r="M74" s="23">
        <f t="shared" si="2"/>
        <v>0</v>
      </c>
      <c r="N74" s="24"/>
    </row>
    <row r="75" spans="1:14" s="28" customFormat="1">
      <c r="A75" s="88"/>
      <c r="B75" s="84"/>
      <c r="C75" s="40"/>
      <c r="D75" s="40"/>
      <c r="E75" s="40"/>
      <c r="F75" s="40"/>
      <c r="G75" s="40"/>
      <c r="H75" s="40"/>
      <c r="I75" s="21">
        <f t="shared" si="0"/>
        <v>0</v>
      </c>
      <c r="J75" s="21"/>
      <c r="K75" s="21">
        <f t="shared" si="1"/>
        <v>0</v>
      </c>
      <c r="L75" s="21"/>
      <c r="M75" s="23">
        <f t="shared" si="2"/>
        <v>0</v>
      </c>
      <c r="N75" s="24"/>
    </row>
    <row r="76" spans="1:14" s="28" customFormat="1">
      <c r="A76" s="88"/>
      <c r="B76" s="84"/>
      <c r="C76" s="40"/>
      <c r="D76" s="40"/>
      <c r="E76" s="40"/>
      <c r="F76" s="40"/>
      <c r="G76" s="40"/>
      <c r="H76" s="40"/>
      <c r="I76" s="21">
        <f t="shared" si="0"/>
        <v>0</v>
      </c>
      <c r="J76" s="21"/>
      <c r="K76" s="21">
        <f t="shared" si="1"/>
        <v>0</v>
      </c>
      <c r="L76" s="21"/>
      <c r="M76" s="23">
        <f t="shared" si="2"/>
        <v>0</v>
      </c>
      <c r="N76" s="24"/>
    </row>
    <row r="77" spans="1:14">
      <c r="A77" s="62"/>
      <c r="B77" s="84"/>
      <c r="C77" s="40"/>
      <c r="D77" s="40"/>
      <c r="E77" s="40"/>
      <c r="F77" s="40"/>
      <c r="G77" s="40"/>
      <c r="H77" s="40"/>
      <c r="I77" s="21">
        <f t="shared" si="0"/>
        <v>0</v>
      </c>
      <c r="J77" s="21"/>
      <c r="K77" s="21">
        <f t="shared" si="1"/>
        <v>0</v>
      </c>
      <c r="L77" s="21"/>
      <c r="M77" s="23">
        <f t="shared" si="2"/>
        <v>0</v>
      </c>
      <c r="N77" s="24"/>
    </row>
    <row r="78" spans="1:14">
      <c r="A78" s="62"/>
      <c r="B78" s="84"/>
      <c r="C78" s="40"/>
      <c r="D78" s="40"/>
      <c r="E78" s="40"/>
      <c r="F78" s="40"/>
      <c r="G78" s="40"/>
      <c r="H78" s="40"/>
      <c r="I78" s="21">
        <f t="shared" si="0"/>
        <v>0</v>
      </c>
      <c r="J78" s="21"/>
      <c r="K78" s="21">
        <f t="shared" si="1"/>
        <v>0</v>
      </c>
      <c r="L78" s="21"/>
      <c r="M78" s="23">
        <f t="shared" si="2"/>
        <v>0</v>
      </c>
      <c r="N78" s="24"/>
    </row>
    <row r="79" spans="1:14">
      <c r="A79" s="62"/>
      <c r="B79" s="84"/>
      <c r="C79" s="40"/>
      <c r="D79" s="40"/>
      <c r="E79" s="40"/>
      <c r="F79" s="40"/>
      <c r="G79" s="40"/>
      <c r="H79" s="40"/>
      <c r="I79" s="21">
        <f t="shared" si="0"/>
        <v>0</v>
      </c>
      <c r="J79" s="21"/>
      <c r="K79" s="21">
        <f t="shared" si="1"/>
        <v>0</v>
      </c>
      <c r="L79" s="21"/>
      <c r="M79" s="23">
        <f t="shared" si="2"/>
        <v>0</v>
      </c>
      <c r="N79" s="24"/>
    </row>
    <row r="80" spans="1:14">
      <c r="A80" s="62"/>
      <c r="B80" s="84"/>
      <c r="C80" s="40"/>
      <c r="D80" s="40"/>
      <c r="E80" s="40"/>
      <c r="F80" s="40"/>
      <c r="G80" s="40"/>
      <c r="H80" s="40"/>
      <c r="I80" s="21">
        <f t="shared" si="0"/>
        <v>0</v>
      </c>
      <c r="J80" s="21"/>
      <c r="K80" s="21">
        <f t="shared" si="1"/>
        <v>0</v>
      </c>
      <c r="L80" s="21"/>
      <c r="M80" s="23">
        <f t="shared" si="2"/>
        <v>0</v>
      </c>
      <c r="N80" s="24"/>
    </row>
    <row r="81" spans="1:14">
      <c r="A81" s="62"/>
      <c r="B81" s="84"/>
      <c r="C81" s="40"/>
      <c r="D81" s="40"/>
      <c r="E81" s="40"/>
      <c r="F81" s="40"/>
      <c r="G81" s="40"/>
      <c r="H81" s="40"/>
      <c r="I81" s="21">
        <f t="shared" si="0"/>
        <v>0</v>
      </c>
      <c r="J81" s="21"/>
      <c r="K81" s="21">
        <f t="shared" si="1"/>
        <v>0</v>
      </c>
      <c r="L81" s="21"/>
      <c r="M81" s="23">
        <f t="shared" si="2"/>
        <v>0</v>
      </c>
      <c r="N81" s="24"/>
    </row>
    <row r="82" spans="1:14">
      <c r="F82" s="30"/>
    </row>
    <row r="83" spans="1:14">
      <c r="F83" s="30"/>
    </row>
    <row r="84" spans="1:14">
      <c r="M84">
        <f t="shared" ref="M84" si="3">IF(L84&lt;5,K84*1,IF(L84&lt;10,K84*1.5,IF(L84&lt;15,K84*2,IF(L84&lt;20,K84*2.5,IF(L84&lt;25,K84*3,IF(L84&lt;30,K84*3.5,IF(L84&gt;30,K84*4)))))))</f>
        <v>0</v>
      </c>
    </row>
  </sheetData>
  <sortState xmlns:xlrd2="http://schemas.microsoft.com/office/spreadsheetml/2017/richdata2" ref="B28:N35">
    <sortCondition descending="1" ref="N28:N35"/>
    <sortCondition ref="B28:B35"/>
    <sortCondition ref="F28:F35"/>
  </sortState>
  <mergeCells count="1">
    <mergeCell ref="H26:M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9DDA-4B64-4094-9376-C9DA3A758194}">
  <dimension ref="A1:N83"/>
  <sheetViews>
    <sheetView topLeftCell="A12" workbookViewId="0">
      <selection activeCell="A30" sqref="A30"/>
    </sheetView>
  </sheetViews>
  <sheetFormatPr defaultColWidth="11.42578125" defaultRowHeight="15"/>
  <cols>
    <col min="2" max="2" width="18.5703125" bestFit="1" customWidth="1"/>
    <col min="3" max="3" width="13.140625" bestFit="1" customWidth="1"/>
    <col min="4" max="4" width="4.28515625" bestFit="1" customWidth="1"/>
    <col min="5" max="5" width="31.85546875" bestFit="1" customWidth="1"/>
    <col min="6" max="6" width="12.140625" customWidth="1"/>
    <col min="7" max="7" width="23.28515625" bestFit="1" customWidth="1"/>
    <col min="8" max="8" width="21.42578125" bestFit="1" customWidth="1"/>
    <col min="9" max="9" width="3.42578125" bestFit="1" customWidth="1"/>
    <col min="10" max="10" width="4.7109375" bestFit="1" customWidth="1"/>
    <col min="11" max="11" width="5.28515625" bestFit="1" customWidth="1"/>
    <col min="12" max="12" width="9.7109375" bestFit="1" customWidth="1"/>
    <col min="13" max="13" width="20.7109375" bestFit="1" customWidth="1"/>
    <col min="14" max="14" width="12.140625" bestFit="1" customWidth="1"/>
    <col min="15" max="15" width="11.5703125" customWidth="1"/>
    <col min="16" max="16" width="20.7109375" bestFit="1" customWidth="1"/>
  </cols>
  <sheetData>
    <row r="1" spans="6:8" ht="61.5">
      <c r="F1" s="25" t="s">
        <v>0</v>
      </c>
    </row>
    <row r="2" spans="6:8" ht="61.5">
      <c r="F2" s="25"/>
      <c r="H2" s="25">
        <v>2023</v>
      </c>
    </row>
    <row r="4" spans="6:8">
      <c r="F4" s="7" t="s">
        <v>1</v>
      </c>
      <c r="G4" s="8" t="s">
        <v>2</v>
      </c>
      <c r="H4" s="1" t="s">
        <v>3</v>
      </c>
    </row>
    <row r="5" spans="6:8">
      <c r="F5" s="2"/>
      <c r="H5" s="3" t="s">
        <v>4</v>
      </c>
    </row>
    <row r="6" spans="6:8">
      <c r="F6" s="2"/>
      <c r="H6" s="3" t="s">
        <v>5</v>
      </c>
    </row>
    <row r="7" spans="6:8">
      <c r="F7" s="2"/>
      <c r="H7" s="3" t="s">
        <v>6</v>
      </c>
    </row>
    <row r="8" spans="6:8">
      <c r="F8" s="2"/>
      <c r="H8" s="3" t="s">
        <v>7</v>
      </c>
    </row>
    <row r="9" spans="6:8">
      <c r="F9" s="2"/>
      <c r="H9" s="3"/>
    </row>
    <row r="10" spans="6:8">
      <c r="F10" s="2"/>
      <c r="G10" s="9" t="s">
        <v>8</v>
      </c>
      <c r="H10" s="3" t="s">
        <v>9</v>
      </c>
    </row>
    <row r="11" spans="6:8">
      <c r="F11" s="2"/>
      <c r="H11" s="3" t="s">
        <v>10</v>
      </c>
    </row>
    <row r="12" spans="6:8">
      <c r="F12" s="2"/>
      <c r="H12" s="3" t="s">
        <v>11</v>
      </c>
    </row>
    <row r="13" spans="6:8">
      <c r="F13" s="2"/>
      <c r="H13" s="3" t="s">
        <v>12</v>
      </c>
    </row>
    <row r="14" spans="6:8">
      <c r="F14" s="2"/>
      <c r="H14" s="3"/>
    </row>
    <row r="15" spans="6:8">
      <c r="F15" s="2"/>
      <c r="G15" s="9" t="s">
        <v>13</v>
      </c>
      <c r="H15" s="3" t="s">
        <v>14</v>
      </c>
    </row>
    <row r="16" spans="6:8">
      <c r="F16" s="2"/>
      <c r="H16" s="3" t="s">
        <v>15</v>
      </c>
    </row>
    <row r="17" spans="1:14">
      <c r="F17" s="2"/>
      <c r="H17" s="3" t="s">
        <v>16</v>
      </c>
    </row>
    <row r="18" spans="1:14">
      <c r="F18" s="2"/>
      <c r="H18" s="3" t="s">
        <v>17</v>
      </c>
    </row>
    <row r="19" spans="1:14">
      <c r="F19" s="2"/>
      <c r="H19" s="3" t="s">
        <v>18</v>
      </c>
    </row>
    <row r="20" spans="1:14">
      <c r="F20" s="2"/>
      <c r="H20" s="3"/>
    </row>
    <row r="21" spans="1:14">
      <c r="F21" s="14" t="s">
        <v>19</v>
      </c>
      <c r="H21" s="3" t="s">
        <v>20</v>
      </c>
    </row>
    <row r="22" spans="1:14">
      <c r="F22" s="4"/>
      <c r="G22" s="5"/>
      <c r="H22" s="6"/>
    </row>
    <row r="25" spans="1:14">
      <c r="N25" s="16" t="s">
        <v>21</v>
      </c>
    </row>
    <row r="26" spans="1:14">
      <c r="A26" s="89"/>
      <c r="B26" s="80"/>
      <c r="C26" s="18"/>
      <c r="D26" s="18"/>
      <c r="E26" s="19"/>
      <c r="F26" s="19"/>
      <c r="G26" s="19"/>
      <c r="H26" s="165" t="s">
        <v>22</v>
      </c>
      <c r="I26" s="166"/>
      <c r="J26" s="166"/>
      <c r="K26" s="166"/>
      <c r="L26" s="166"/>
      <c r="M26" s="167"/>
      <c r="N26" s="17"/>
    </row>
    <row r="27" spans="1:14">
      <c r="A27" s="62"/>
      <c r="B27" s="81" t="s">
        <v>23</v>
      </c>
      <c r="C27" s="13" t="s">
        <v>24</v>
      </c>
      <c r="D27" s="13" t="s">
        <v>25</v>
      </c>
      <c r="E27" s="13" t="s">
        <v>22</v>
      </c>
      <c r="F27" s="13" t="s">
        <v>26</v>
      </c>
      <c r="G27" s="13" t="s">
        <v>27</v>
      </c>
      <c r="H27" s="11" t="s">
        <v>28</v>
      </c>
      <c r="I27" s="11" t="s">
        <v>29</v>
      </c>
      <c r="J27" s="11" t="s">
        <v>30</v>
      </c>
      <c r="K27" s="11" t="s">
        <v>31</v>
      </c>
      <c r="L27" s="11" t="s">
        <v>32</v>
      </c>
      <c r="M27" s="15" t="s">
        <v>33</v>
      </c>
      <c r="N27" s="17"/>
    </row>
    <row r="28" spans="1:14">
      <c r="A28" s="62">
        <v>1</v>
      </c>
      <c r="B28" s="84" t="s">
        <v>101</v>
      </c>
      <c r="C28" s="40" t="s">
        <v>102</v>
      </c>
      <c r="D28" s="40" t="s">
        <v>103</v>
      </c>
      <c r="E28" s="41" t="s">
        <v>210</v>
      </c>
      <c r="F28" s="51">
        <v>44947</v>
      </c>
      <c r="G28" s="58" t="s">
        <v>104</v>
      </c>
      <c r="H28" s="40">
        <v>1</v>
      </c>
      <c r="I28" s="21">
        <f>IF(H28=1,50,IF(H28=2,40,IF(H28=3,30,IF(H28=4,25,IF(H28=5,20,IF(H28="NC",10,0))))))</f>
        <v>50</v>
      </c>
      <c r="J28" s="21" t="s">
        <v>39</v>
      </c>
      <c r="K28" s="21">
        <f>IF(J28="A",I28*5,IF(J28="B",I28*3,IF(J28="C",I28*2,IF(J28="D", I28*1,0))))</f>
        <v>250</v>
      </c>
      <c r="L28" s="21">
        <v>6</v>
      </c>
      <c r="M28" s="23">
        <f>IF(L28&lt;5,K28*1,IF(L28&lt;10,K28*1.5,IF(L28&lt;15,K28*2,IF(L28&lt;20,K28*2.5,IF(L28&lt;25,K28*3,IF(L28&lt;30,K28*3.5,IF(L28&gt;30,K28*4)))))))</f>
        <v>375</v>
      </c>
      <c r="N28" s="24">
        <v>250</v>
      </c>
    </row>
    <row r="29" spans="1:14">
      <c r="A29" s="62">
        <v>2</v>
      </c>
      <c r="B29" s="84" t="s">
        <v>134</v>
      </c>
      <c r="C29" s="40" t="s">
        <v>135</v>
      </c>
      <c r="D29" s="40" t="s">
        <v>103</v>
      </c>
      <c r="E29" s="40" t="s">
        <v>40</v>
      </c>
      <c r="F29" s="55">
        <v>45039</v>
      </c>
      <c r="G29" s="40">
        <v>-57</v>
      </c>
      <c r="H29" s="40">
        <v>1</v>
      </c>
      <c r="I29" s="23">
        <f>IF(H29=1,50,IF(H29=2,40,IF(H29=3,30,IF(H29=4,25,IF(H29=5,20,IF(H29="NC",10,0))))))</f>
        <v>50</v>
      </c>
      <c r="J29" s="21" t="s">
        <v>41</v>
      </c>
      <c r="K29" s="21">
        <f>IF(J29="A",I29*5,IF(J29="B",I29*3,IF(J29="C",I29*2,IF(J29="D", I29*1,0))))</f>
        <v>150</v>
      </c>
      <c r="L29" s="21">
        <v>3</v>
      </c>
      <c r="M29" s="23">
        <f>IF(L29&lt;5,K29*1,IF(L29&lt;10,K29*1.5,IF(L29&lt;15,K29*2,IF(L29&lt;20,K29*2.5,IF(L29&lt;25,K29*3,IF(L29&lt;30,K29*3.5,IF(L29&gt;30,K29*4)))))))</f>
        <v>150</v>
      </c>
      <c r="N29" s="34">
        <v>150</v>
      </c>
    </row>
    <row r="30" spans="1:14">
      <c r="A30" s="62"/>
      <c r="B30" s="85"/>
      <c r="C30" s="53"/>
      <c r="D30" s="54"/>
      <c r="E30" s="41"/>
      <c r="F30" s="51"/>
      <c r="G30" s="58"/>
      <c r="H30" s="40"/>
      <c r="I30" s="23">
        <f t="shared" ref="I29:I80" si="0">IF(H30=1,50,IF(H30=2,40,IF(H30=3,30,IF(H30=4,25,IF(H30=5,20,IF(H30="NC",10,0))))))</f>
        <v>0</v>
      </c>
      <c r="J30" s="21"/>
      <c r="K30" s="21">
        <f t="shared" ref="K29:K80" si="1">IF(J30="A",I30*5,IF(J30="B",I30*3,IF(J30="C",I30*2,IF(J30="D", I30*1,0))))</f>
        <v>0</v>
      </c>
      <c r="L30" s="21"/>
      <c r="M30" s="23">
        <f t="shared" ref="M29:M80" si="2">IF(L30&lt;5,K30*1,IF(L30&lt;10,K30*1.5,IF(L30&lt;15,K30*2,IF(L30&lt;20,K30*2.5,IF(L30&lt;25,K30*3,IF(L30&lt;30,K30*3.5,IF(L30&gt;30,K30*4)))))))</f>
        <v>0</v>
      </c>
      <c r="N30" s="34"/>
    </row>
    <row r="31" spans="1:14">
      <c r="A31" s="62"/>
      <c r="B31" s="85"/>
      <c r="C31" s="53"/>
      <c r="D31" s="54"/>
      <c r="E31" s="41"/>
      <c r="F31" s="51"/>
      <c r="G31" s="58"/>
      <c r="H31" s="40"/>
      <c r="I31" s="23">
        <f t="shared" si="0"/>
        <v>0</v>
      </c>
      <c r="J31" s="21"/>
      <c r="K31" s="21">
        <f t="shared" si="1"/>
        <v>0</v>
      </c>
      <c r="L31" s="21"/>
      <c r="M31" s="23">
        <f t="shared" si="2"/>
        <v>0</v>
      </c>
      <c r="N31" s="34"/>
    </row>
    <row r="32" spans="1:14">
      <c r="A32" s="62"/>
      <c r="B32" s="85"/>
      <c r="C32" s="53"/>
      <c r="D32" s="54"/>
      <c r="E32" s="40"/>
      <c r="F32" s="55"/>
      <c r="G32" s="40"/>
      <c r="H32" s="40"/>
      <c r="I32" s="23">
        <f t="shared" si="0"/>
        <v>0</v>
      </c>
      <c r="J32" s="21"/>
      <c r="K32" s="21">
        <f t="shared" si="1"/>
        <v>0</v>
      </c>
      <c r="L32" s="21"/>
      <c r="M32" s="23">
        <f t="shared" si="2"/>
        <v>0</v>
      </c>
      <c r="N32" s="34"/>
    </row>
    <row r="33" spans="1:14">
      <c r="A33" s="62"/>
      <c r="B33" s="85"/>
      <c r="C33" s="53"/>
      <c r="D33" s="54"/>
      <c r="E33" s="40"/>
      <c r="F33" s="55"/>
      <c r="G33" s="40"/>
      <c r="H33" s="40"/>
      <c r="I33" s="23">
        <f t="shared" si="0"/>
        <v>0</v>
      </c>
      <c r="J33" s="21"/>
      <c r="K33" s="21">
        <f t="shared" si="1"/>
        <v>0</v>
      </c>
      <c r="L33" s="21"/>
      <c r="M33" s="23">
        <f t="shared" si="2"/>
        <v>0</v>
      </c>
      <c r="N33" s="34"/>
    </row>
    <row r="34" spans="1:14">
      <c r="A34" s="62"/>
      <c r="B34" s="85"/>
      <c r="C34" s="53"/>
      <c r="D34" s="54"/>
      <c r="E34" s="40"/>
      <c r="F34" s="55"/>
      <c r="G34" s="40"/>
      <c r="H34" s="56"/>
      <c r="I34" s="23">
        <f t="shared" si="0"/>
        <v>0</v>
      </c>
      <c r="J34" s="21"/>
      <c r="K34" s="21">
        <f t="shared" si="1"/>
        <v>0</v>
      </c>
      <c r="L34" s="21"/>
      <c r="M34" s="23">
        <f t="shared" si="2"/>
        <v>0</v>
      </c>
      <c r="N34" s="34"/>
    </row>
    <row r="35" spans="1:14">
      <c r="A35" s="62"/>
      <c r="B35" s="84"/>
      <c r="C35" s="40"/>
      <c r="D35" s="40"/>
      <c r="E35" s="40"/>
      <c r="F35" s="55"/>
      <c r="G35" s="40"/>
      <c r="H35" s="40"/>
      <c r="I35" s="21">
        <f t="shared" si="0"/>
        <v>0</v>
      </c>
      <c r="J35" s="21" t="s">
        <v>41</v>
      </c>
      <c r="K35" s="21">
        <f t="shared" si="1"/>
        <v>0</v>
      </c>
      <c r="L35" s="21"/>
      <c r="M35" s="23">
        <f t="shared" si="2"/>
        <v>0</v>
      </c>
      <c r="N35" s="24"/>
    </row>
    <row r="36" spans="1:14">
      <c r="A36" s="62"/>
      <c r="B36" s="84"/>
      <c r="C36" s="40"/>
      <c r="D36" s="40"/>
      <c r="E36" s="40"/>
      <c r="F36" s="55"/>
      <c r="G36" s="40"/>
      <c r="H36" s="40"/>
      <c r="I36" s="23">
        <f t="shared" si="0"/>
        <v>0</v>
      </c>
      <c r="J36" s="21" t="s">
        <v>41</v>
      </c>
      <c r="K36" s="21">
        <f t="shared" si="1"/>
        <v>0</v>
      </c>
      <c r="L36" s="21"/>
      <c r="M36" s="23">
        <f t="shared" si="2"/>
        <v>0</v>
      </c>
      <c r="N36" s="24"/>
    </row>
    <row r="37" spans="1:14">
      <c r="A37" s="62"/>
      <c r="B37" s="84"/>
      <c r="C37" s="40"/>
      <c r="D37" s="40"/>
      <c r="E37" s="40"/>
      <c r="F37" s="55"/>
      <c r="G37" s="40"/>
      <c r="H37" s="40"/>
      <c r="I37" s="21">
        <f t="shared" si="0"/>
        <v>0</v>
      </c>
      <c r="J37" s="21" t="s">
        <v>41</v>
      </c>
      <c r="K37" s="21">
        <f t="shared" si="1"/>
        <v>0</v>
      </c>
      <c r="L37" s="21"/>
      <c r="M37" s="23">
        <f t="shared" si="2"/>
        <v>0</v>
      </c>
      <c r="N37" s="24"/>
    </row>
    <row r="38" spans="1:14">
      <c r="A38" s="62"/>
      <c r="B38" s="84"/>
      <c r="C38" s="40"/>
      <c r="D38" s="40"/>
      <c r="E38" s="40"/>
      <c r="F38" s="55"/>
      <c r="G38" s="40"/>
      <c r="H38" s="40"/>
      <c r="I38" s="23">
        <f t="shared" si="0"/>
        <v>0</v>
      </c>
      <c r="J38" s="21" t="s">
        <v>41</v>
      </c>
      <c r="K38" s="21">
        <f t="shared" si="1"/>
        <v>0</v>
      </c>
      <c r="L38" s="21"/>
      <c r="M38" s="23">
        <f t="shared" si="2"/>
        <v>0</v>
      </c>
      <c r="N38" s="24"/>
    </row>
    <row r="39" spans="1:14">
      <c r="A39" s="62"/>
      <c r="B39" s="84"/>
      <c r="C39" s="40"/>
      <c r="D39" s="40"/>
      <c r="E39" s="40"/>
      <c r="F39" s="55"/>
      <c r="G39" s="40"/>
      <c r="H39" s="40"/>
      <c r="I39" s="21">
        <f t="shared" si="0"/>
        <v>0</v>
      </c>
      <c r="J39" s="21" t="s">
        <v>41</v>
      </c>
      <c r="K39" s="21">
        <f t="shared" si="1"/>
        <v>0</v>
      </c>
      <c r="L39" s="21"/>
      <c r="M39" s="23">
        <f t="shared" si="2"/>
        <v>0</v>
      </c>
      <c r="N39" s="24"/>
    </row>
    <row r="40" spans="1:14">
      <c r="A40" s="62"/>
      <c r="B40" s="84"/>
      <c r="C40" s="40"/>
      <c r="D40" s="40"/>
      <c r="E40" s="40"/>
      <c r="F40" s="55"/>
      <c r="G40" s="40"/>
      <c r="H40" s="40"/>
      <c r="I40" s="21">
        <f t="shared" si="0"/>
        <v>0</v>
      </c>
      <c r="J40" s="21" t="s">
        <v>41</v>
      </c>
      <c r="K40" s="21">
        <f t="shared" si="1"/>
        <v>0</v>
      </c>
      <c r="L40" s="21"/>
      <c r="M40" s="23">
        <f t="shared" si="2"/>
        <v>0</v>
      </c>
      <c r="N40" s="24"/>
    </row>
    <row r="41" spans="1:14">
      <c r="A41" s="62"/>
      <c r="B41" s="84"/>
      <c r="C41" s="40"/>
      <c r="D41" s="40"/>
      <c r="E41" s="40"/>
      <c r="F41" s="55"/>
      <c r="G41" s="40"/>
      <c r="H41" s="40"/>
      <c r="I41" s="21">
        <f t="shared" si="0"/>
        <v>0</v>
      </c>
      <c r="J41" s="21" t="s">
        <v>41</v>
      </c>
      <c r="K41" s="21">
        <f t="shared" si="1"/>
        <v>0</v>
      </c>
      <c r="L41" s="21"/>
      <c r="M41" s="23">
        <f t="shared" si="2"/>
        <v>0</v>
      </c>
      <c r="N41" s="24"/>
    </row>
    <row r="42" spans="1:14">
      <c r="A42" s="62"/>
      <c r="B42" s="84"/>
      <c r="C42" s="40"/>
      <c r="D42" s="40"/>
      <c r="E42" s="40"/>
      <c r="F42" s="55"/>
      <c r="G42" s="40"/>
      <c r="H42" s="40"/>
      <c r="I42" s="23">
        <f t="shared" si="0"/>
        <v>0</v>
      </c>
      <c r="J42" s="21" t="s">
        <v>41</v>
      </c>
      <c r="K42" s="21">
        <f t="shared" si="1"/>
        <v>0</v>
      </c>
      <c r="L42" s="21"/>
      <c r="M42" s="23">
        <f t="shared" si="2"/>
        <v>0</v>
      </c>
      <c r="N42" s="24"/>
    </row>
    <row r="43" spans="1:14">
      <c r="A43" s="62"/>
      <c r="B43" s="84"/>
      <c r="C43" s="40"/>
      <c r="D43" s="40"/>
      <c r="E43" s="40"/>
      <c r="F43" s="55"/>
      <c r="G43" s="40"/>
      <c r="H43" s="40"/>
      <c r="I43" s="21">
        <f t="shared" si="0"/>
        <v>0</v>
      </c>
      <c r="J43" s="21" t="s">
        <v>41</v>
      </c>
      <c r="K43" s="21">
        <f t="shared" si="1"/>
        <v>0</v>
      </c>
      <c r="L43" s="21"/>
      <c r="M43" s="23">
        <f t="shared" si="2"/>
        <v>0</v>
      </c>
      <c r="N43" s="24"/>
    </row>
    <row r="44" spans="1:14">
      <c r="A44" s="62"/>
      <c r="B44" s="84"/>
      <c r="C44" s="40"/>
      <c r="D44" s="40"/>
      <c r="E44" s="40"/>
      <c r="F44" s="55"/>
      <c r="G44" s="40"/>
      <c r="H44" s="40"/>
      <c r="I44" s="21">
        <f t="shared" si="0"/>
        <v>0</v>
      </c>
      <c r="J44" s="21" t="s">
        <v>41</v>
      </c>
      <c r="K44" s="21">
        <f t="shared" si="1"/>
        <v>0</v>
      </c>
      <c r="L44" s="21"/>
      <c r="M44" s="23">
        <f t="shared" si="2"/>
        <v>0</v>
      </c>
      <c r="N44" s="24"/>
    </row>
    <row r="45" spans="1:14">
      <c r="A45" s="62"/>
      <c r="B45" s="84"/>
      <c r="C45" s="40"/>
      <c r="D45" s="40"/>
      <c r="E45" s="40"/>
      <c r="F45" s="55"/>
      <c r="G45" s="40"/>
      <c r="H45" s="40"/>
      <c r="I45" s="21">
        <f t="shared" si="0"/>
        <v>0</v>
      </c>
      <c r="J45" s="21" t="s">
        <v>41</v>
      </c>
      <c r="K45" s="21">
        <f t="shared" si="1"/>
        <v>0</v>
      </c>
      <c r="L45" s="21"/>
      <c r="M45" s="23">
        <f t="shared" si="2"/>
        <v>0</v>
      </c>
      <c r="N45" s="24"/>
    </row>
    <row r="46" spans="1:14">
      <c r="A46" s="62"/>
      <c r="B46" s="84"/>
      <c r="C46" s="40"/>
      <c r="D46" s="40"/>
      <c r="E46" s="40"/>
      <c r="F46" s="55"/>
      <c r="G46" s="40"/>
      <c r="H46" s="40"/>
      <c r="I46" s="21">
        <f t="shared" si="0"/>
        <v>0</v>
      </c>
      <c r="J46" s="21"/>
      <c r="K46" s="21">
        <f t="shared" si="1"/>
        <v>0</v>
      </c>
      <c r="L46" s="21"/>
      <c r="M46" s="23">
        <f t="shared" si="2"/>
        <v>0</v>
      </c>
      <c r="N46" s="24"/>
    </row>
    <row r="47" spans="1:14">
      <c r="A47" s="62"/>
      <c r="B47" s="84"/>
      <c r="C47" s="40"/>
      <c r="D47" s="40"/>
      <c r="E47" s="40"/>
      <c r="F47" s="55"/>
      <c r="G47" s="40"/>
      <c r="H47" s="40"/>
      <c r="I47" s="21">
        <f t="shared" si="0"/>
        <v>0</v>
      </c>
      <c r="J47" s="21"/>
      <c r="K47" s="21">
        <f t="shared" si="1"/>
        <v>0</v>
      </c>
      <c r="L47" s="21"/>
      <c r="M47" s="23">
        <f t="shared" si="2"/>
        <v>0</v>
      </c>
      <c r="N47" s="24"/>
    </row>
    <row r="48" spans="1:14">
      <c r="A48" s="62"/>
      <c r="B48" s="84"/>
      <c r="C48" s="40"/>
      <c r="D48" s="40"/>
      <c r="E48" s="40"/>
      <c r="F48" s="55"/>
      <c r="G48" s="40"/>
      <c r="H48" s="40"/>
      <c r="I48" s="21">
        <f t="shared" si="0"/>
        <v>0</v>
      </c>
      <c r="J48" s="21"/>
      <c r="K48" s="21">
        <f t="shared" si="1"/>
        <v>0</v>
      </c>
      <c r="L48" s="21"/>
      <c r="M48" s="23">
        <f t="shared" si="2"/>
        <v>0</v>
      </c>
      <c r="N48" s="24"/>
    </row>
    <row r="49" spans="1:14">
      <c r="A49" s="62"/>
      <c r="B49" s="85"/>
      <c r="C49" s="53"/>
      <c r="D49" s="54"/>
      <c r="E49" s="40"/>
      <c r="F49" s="55"/>
      <c r="G49" s="40"/>
      <c r="H49" s="40"/>
      <c r="I49" s="23">
        <f t="shared" si="0"/>
        <v>0</v>
      </c>
      <c r="J49" s="21"/>
      <c r="K49" s="21">
        <f t="shared" si="1"/>
        <v>0</v>
      </c>
      <c r="L49" s="21">
        <v>7</v>
      </c>
      <c r="M49" s="23">
        <f t="shared" si="2"/>
        <v>0</v>
      </c>
      <c r="N49" s="34"/>
    </row>
    <row r="50" spans="1:14">
      <c r="A50" s="62"/>
      <c r="B50" s="85"/>
      <c r="C50" s="53"/>
      <c r="D50" s="54"/>
      <c r="E50" s="40"/>
      <c r="F50" s="55"/>
      <c r="G50" s="40"/>
      <c r="H50" s="40"/>
      <c r="I50" s="23">
        <f t="shared" si="0"/>
        <v>0</v>
      </c>
      <c r="J50" s="21"/>
      <c r="K50" s="21">
        <f t="shared" si="1"/>
        <v>0</v>
      </c>
      <c r="L50" s="21">
        <v>3</v>
      </c>
      <c r="M50" s="23">
        <f t="shared" si="2"/>
        <v>0</v>
      </c>
      <c r="N50" s="34"/>
    </row>
    <row r="51" spans="1:14">
      <c r="A51" s="62"/>
      <c r="B51" s="84"/>
      <c r="C51" s="40"/>
      <c r="D51" s="40"/>
      <c r="E51" s="40"/>
      <c r="F51" s="55"/>
      <c r="G51" s="40"/>
      <c r="H51" s="40"/>
      <c r="I51" s="21">
        <f t="shared" si="0"/>
        <v>0</v>
      </c>
      <c r="J51" s="21"/>
      <c r="K51" s="21">
        <f t="shared" si="1"/>
        <v>0</v>
      </c>
      <c r="L51" s="21"/>
      <c r="M51" s="23">
        <f t="shared" si="2"/>
        <v>0</v>
      </c>
      <c r="N51" s="24"/>
    </row>
    <row r="52" spans="1:14">
      <c r="A52" s="62"/>
      <c r="B52" s="84"/>
      <c r="C52" s="40"/>
      <c r="D52" s="40"/>
      <c r="E52" s="40"/>
      <c r="F52" s="55"/>
      <c r="G52" s="40"/>
      <c r="H52" s="40"/>
      <c r="I52" s="21">
        <f t="shared" si="0"/>
        <v>0</v>
      </c>
      <c r="J52" s="21"/>
      <c r="K52" s="21">
        <f t="shared" si="1"/>
        <v>0</v>
      </c>
      <c r="L52" s="21"/>
      <c r="M52" s="23">
        <f t="shared" si="2"/>
        <v>0</v>
      </c>
      <c r="N52" s="24"/>
    </row>
    <row r="53" spans="1:14">
      <c r="A53" s="62"/>
      <c r="B53" s="84"/>
      <c r="C53" s="40"/>
      <c r="D53" s="40"/>
      <c r="E53" s="40"/>
      <c r="F53" s="55"/>
      <c r="G53" s="40"/>
      <c r="H53" s="40"/>
      <c r="I53" s="21">
        <f t="shared" si="0"/>
        <v>0</v>
      </c>
      <c r="J53" s="21"/>
      <c r="K53" s="21">
        <f t="shared" si="1"/>
        <v>0</v>
      </c>
      <c r="L53" s="21"/>
      <c r="M53" s="23">
        <f t="shared" si="2"/>
        <v>0</v>
      </c>
      <c r="N53" s="24"/>
    </row>
    <row r="54" spans="1:14">
      <c r="A54" s="62"/>
      <c r="B54" s="84"/>
      <c r="C54" s="40"/>
      <c r="D54" s="40"/>
      <c r="E54" s="40"/>
      <c r="F54" s="55"/>
      <c r="G54" s="40"/>
      <c r="H54" s="40"/>
      <c r="I54" s="21">
        <f t="shared" si="0"/>
        <v>0</v>
      </c>
      <c r="J54" s="21"/>
      <c r="K54" s="21">
        <f t="shared" si="1"/>
        <v>0</v>
      </c>
      <c r="L54" s="21"/>
      <c r="M54" s="23">
        <f t="shared" si="2"/>
        <v>0</v>
      </c>
      <c r="N54" s="24"/>
    </row>
    <row r="55" spans="1:14">
      <c r="A55" s="62"/>
      <c r="B55" s="84"/>
      <c r="C55" s="40"/>
      <c r="D55" s="40"/>
      <c r="E55" s="40"/>
      <c r="F55" s="55"/>
      <c r="G55" s="40"/>
      <c r="H55" s="40"/>
      <c r="I55" s="21">
        <f t="shared" si="0"/>
        <v>0</v>
      </c>
      <c r="J55" s="21"/>
      <c r="K55" s="21">
        <f t="shared" si="1"/>
        <v>0</v>
      </c>
      <c r="L55" s="21"/>
      <c r="M55" s="23">
        <f t="shared" si="2"/>
        <v>0</v>
      </c>
      <c r="N55" s="24"/>
    </row>
    <row r="56" spans="1:14">
      <c r="A56" s="62"/>
      <c r="B56" s="84"/>
      <c r="C56" s="40"/>
      <c r="D56" s="40"/>
      <c r="E56" s="40"/>
      <c r="F56" s="55"/>
      <c r="G56" s="40"/>
      <c r="H56" s="40"/>
      <c r="I56" s="21">
        <f t="shared" si="0"/>
        <v>0</v>
      </c>
      <c r="J56" s="21"/>
      <c r="K56" s="21">
        <f t="shared" si="1"/>
        <v>0</v>
      </c>
      <c r="L56" s="21"/>
      <c r="M56" s="23">
        <f t="shared" si="2"/>
        <v>0</v>
      </c>
      <c r="N56" s="24"/>
    </row>
    <row r="57" spans="1:14">
      <c r="A57" s="62"/>
      <c r="B57" s="84"/>
      <c r="C57" s="40"/>
      <c r="D57" s="40"/>
      <c r="E57" s="40"/>
      <c r="F57" s="55"/>
      <c r="G57" s="40"/>
      <c r="H57" s="40"/>
      <c r="I57" s="23">
        <f t="shared" si="0"/>
        <v>0</v>
      </c>
      <c r="J57" s="21"/>
      <c r="K57" s="21">
        <f t="shared" si="1"/>
        <v>0</v>
      </c>
      <c r="L57" s="21"/>
      <c r="M57" s="23">
        <f t="shared" si="2"/>
        <v>0</v>
      </c>
      <c r="N57" s="34"/>
    </row>
    <row r="58" spans="1:14">
      <c r="A58" s="62"/>
      <c r="B58" s="84"/>
      <c r="C58" s="40"/>
      <c r="D58" s="40"/>
      <c r="E58" s="40"/>
      <c r="F58" s="55"/>
      <c r="G58" s="40"/>
      <c r="H58" s="40"/>
      <c r="I58" s="23">
        <f t="shared" si="0"/>
        <v>0</v>
      </c>
      <c r="J58" s="21"/>
      <c r="K58" s="21">
        <f t="shared" si="1"/>
        <v>0</v>
      </c>
      <c r="L58" s="21">
        <v>3</v>
      </c>
      <c r="M58" s="23">
        <f t="shared" si="2"/>
        <v>0</v>
      </c>
      <c r="N58" s="34"/>
    </row>
    <row r="59" spans="1:14">
      <c r="A59" s="62"/>
      <c r="B59" s="84"/>
      <c r="C59" s="40"/>
      <c r="D59" s="40"/>
      <c r="E59" s="40"/>
      <c r="F59" s="55"/>
      <c r="G59" s="40"/>
      <c r="H59" s="40"/>
      <c r="I59" s="21">
        <f t="shared" si="0"/>
        <v>0</v>
      </c>
      <c r="J59" s="21"/>
      <c r="K59" s="21">
        <f t="shared" si="1"/>
        <v>0</v>
      </c>
      <c r="L59" s="21"/>
      <c r="M59" s="23">
        <f t="shared" si="2"/>
        <v>0</v>
      </c>
      <c r="N59" s="24"/>
    </row>
    <row r="60" spans="1:14">
      <c r="A60" s="62"/>
      <c r="B60" s="84"/>
      <c r="C60" s="40"/>
      <c r="D60" s="40"/>
      <c r="E60" s="40"/>
      <c r="F60" s="55"/>
      <c r="G60" s="40"/>
      <c r="H60" s="40"/>
      <c r="I60" s="21">
        <f t="shared" si="0"/>
        <v>0</v>
      </c>
      <c r="J60" s="21"/>
      <c r="K60" s="21">
        <f t="shared" si="1"/>
        <v>0</v>
      </c>
      <c r="L60" s="21"/>
      <c r="M60" s="23">
        <f t="shared" si="2"/>
        <v>0</v>
      </c>
      <c r="N60" s="24"/>
    </row>
    <row r="61" spans="1:14">
      <c r="A61" s="62"/>
      <c r="B61" s="84"/>
      <c r="C61" s="40"/>
      <c r="D61" s="40"/>
      <c r="E61" s="40"/>
      <c r="F61" s="55"/>
      <c r="G61" s="40"/>
      <c r="H61" s="40"/>
      <c r="I61" s="21">
        <f t="shared" si="0"/>
        <v>0</v>
      </c>
      <c r="J61" s="21"/>
      <c r="K61" s="21">
        <f t="shared" si="1"/>
        <v>0</v>
      </c>
      <c r="L61" s="21"/>
      <c r="M61" s="23">
        <f t="shared" si="2"/>
        <v>0</v>
      </c>
      <c r="N61" s="24"/>
    </row>
    <row r="62" spans="1:14">
      <c r="A62" s="62"/>
      <c r="B62" s="84"/>
      <c r="C62" s="40"/>
      <c r="D62" s="40"/>
      <c r="E62" s="40"/>
      <c r="F62" s="55"/>
      <c r="G62" s="40"/>
      <c r="H62" s="40"/>
      <c r="I62" s="21">
        <f t="shared" si="0"/>
        <v>0</v>
      </c>
      <c r="J62" s="21"/>
      <c r="K62" s="21">
        <f t="shared" si="1"/>
        <v>0</v>
      </c>
      <c r="L62" s="21"/>
      <c r="M62" s="23">
        <f t="shared" si="2"/>
        <v>0</v>
      </c>
      <c r="N62" s="24"/>
    </row>
    <row r="63" spans="1:14">
      <c r="A63" s="62"/>
      <c r="B63" s="84"/>
      <c r="C63" s="40"/>
      <c r="D63" s="40"/>
      <c r="E63" s="40"/>
      <c r="F63" s="55"/>
      <c r="G63" s="40"/>
      <c r="H63" s="40"/>
      <c r="I63" s="21">
        <f t="shared" si="0"/>
        <v>0</v>
      </c>
      <c r="J63" s="21"/>
      <c r="K63" s="21">
        <f t="shared" si="1"/>
        <v>0</v>
      </c>
      <c r="L63" s="21"/>
      <c r="M63" s="23">
        <f t="shared" si="2"/>
        <v>0</v>
      </c>
      <c r="N63" s="24"/>
    </row>
    <row r="64" spans="1:14">
      <c r="A64" s="62"/>
      <c r="B64" s="84"/>
      <c r="C64" s="40"/>
      <c r="D64" s="40"/>
      <c r="E64" s="40"/>
      <c r="F64" s="55"/>
      <c r="G64" s="40"/>
      <c r="H64" s="40"/>
      <c r="I64" s="23">
        <f t="shared" si="0"/>
        <v>0</v>
      </c>
      <c r="J64" s="21"/>
      <c r="K64" s="21">
        <f t="shared" si="1"/>
        <v>0</v>
      </c>
      <c r="L64" s="21"/>
      <c r="M64" s="23">
        <f t="shared" si="2"/>
        <v>0</v>
      </c>
      <c r="N64" s="24"/>
    </row>
    <row r="65" spans="1:14">
      <c r="A65" s="62"/>
      <c r="B65" s="84"/>
      <c r="C65" s="40"/>
      <c r="D65" s="40"/>
      <c r="E65" s="40"/>
      <c r="F65" s="55"/>
      <c r="G65" s="40"/>
      <c r="H65" s="40"/>
      <c r="I65" s="21">
        <f t="shared" si="0"/>
        <v>0</v>
      </c>
      <c r="J65" s="21"/>
      <c r="K65" s="21">
        <f t="shared" si="1"/>
        <v>0</v>
      </c>
      <c r="L65" s="21"/>
      <c r="M65" s="23">
        <f t="shared" si="2"/>
        <v>0</v>
      </c>
      <c r="N65" s="24"/>
    </row>
    <row r="66" spans="1:14">
      <c r="A66" s="62"/>
      <c r="B66" s="84"/>
      <c r="C66" s="40"/>
      <c r="D66" s="40"/>
      <c r="E66" s="40"/>
      <c r="F66" s="55"/>
      <c r="G66" s="40"/>
      <c r="H66" s="40"/>
      <c r="I66" s="23">
        <f t="shared" si="0"/>
        <v>0</v>
      </c>
      <c r="J66" s="21"/>
      <c r="K66" s="21">
        <f t="shared" si="1"/>
        <v>0</v>
      </c>
      <c r="L66" s="21">
        <v>3</v>
      </c>
      <c r="M66" s="23">
        <f t="shared" si="2"/>
        <v>0</v>
      </c>
      <c r="N66" s="24"/>
    </row>
    <row r="67" spans="1:14">
      <c r="A67" s="62"/>
      <c r="B67" s="84"/>
      <c r="C67" s="40"/>
      <c r="D67" s="40"/>
      <c r="E67" s="40"/>
      <c r="F67" s="55"/>
      <c r="G67" s="40"/>
      <c r="H67" s="40"/>
      <c r="I67" s="23">
        <f t="shared" si="0"/>
        <v>0</v>
      </c>
      <c r="J67" s="21"/>
      <c r="K67" s="21">
        <f t="shared" si="1"/>
        <v>0</v>
      </c>
      <c r="L67" s="21">
        <v>3</v>
      </c>
      <c r="M67" s="23">
        <f t="shared" si="2"/>
        <v>0</v>
      </c>
      <c r="N67" s="24"/>
    </row>
    <row r="68" spans="1:14">
      <c r="A68" s="62"/>
      <c r="B68" s="84"/>
      <c r="C68" s="40"/>
      <c r="D68" s="40"/>
      <c r="E68" s="40"/>
      <c r="F68" s="55"/>
      <c r="G68" s="40"/>
      <c r="H68" s="40"/>
      <c r="I68" s="23">
        <f t="shared" si="0"/>
        <v>0</v>
      </c>
      <c r="J68" s="21"/>
      <c r="K68" s="21">
        <f t="shared" si="1"/>
        <v>0</v>
      </c>
      <c r="L68" s="21">
        <v>3</v>
      </c>
      <c r="M68" s="23">
        <f t="shared" si="2"/>
        <v>0</v>
      </c>
      <c r="N68" s="24"/>
    </row>
    <row r="69" spans="1:14">
      <c r="A69" s="62"/>
      <c r="B69" s="84"/>
      <c r="C69" s="40"/>
      <c r="D69" s="40"/>
      <c r="E69" s="40"/>
      <c r="F69" s="55"/>
      <c r="G69" s="40"/>
      <c r="H69" s="40"/>
      <c r="I69" s="23">
        <f t="shared" si="0"/>
        <v>0</v>
      </c>
      <c r="J69" s="21"/>
      <c r="K69" s="21">
        <f t="shared" si="1"/>
        <v>0</v>
      </c>
      <c r="L69" s="21">
        <v>3</v>
      </c>
      <c r="M69" s="23">
        <f t="shared" si="2"/>
        <v>0</v>
      </c>
      <c r="N69" s="24"/>
    </row>
    <row r="70" spans="1:14">
      <c r="A70" s="62"/>
      <c r="B70" s="84"/>
      <c r="C70" s="40"/>
      <c r="D70" s="40"/>
      <c r="E70" s="40"/>
      <c r="F70" s="40"/>
      <c r="G70" s="40"/>
      <c r="H70" s="40"/>
      <c r="I70" s="21">
        <f t="shared" si="0"/>
        <v>0</v>
      </c>
      <c r="J70" s="21"/>
      <c r="K70" s="21">
        <f t="shared" si="1"/>
        <v>0</v>
      </c>
      <c r="L70" s="21"/>
      <c r="M70" s="23">
        <f t="shared" si="2"/>
        <v>0</v>
      </c>
      <c r="N70" s="24"/>
    </row>
    <row r="71" spans="1:14" s="28" customFormat="1">
      <c r="A71" s="62"/>
      <c r="B71" s="84"/>
      <c r="C71" s="40"/>
      <c r="D71" s="40"/>
      <c r="E71" s="40"/>
      <c r="F71" s="40"/>
      <c r="G71" s="40"/>
      <c r="H71" s="40"/>
      <c r="I71" s="21">
        <f t="shared" si="0"/>
        <v>0</v>
      </c>
      <c r="J71" s="21"/>
      <c r="K71" s="21">
        <f t="shared" si="1"/>
        <v>0</v>
      </c>
      <c r="L71" s="21"/>
      <c r="M71" s="23">
        <f t="shared" si="2"/>
        <v>0</v>
      </c>
      <c r="N71" s="24"/>
    </row>
    <row r="72" spans="1:14" s="28" customFormat="1">
      <c r="A72" s="62"/>
      <c r="B72" s="84"/>
      <c r="C72" s="40"/>
      <c r="D72" s="40"/>
      <c r="E72" s="40"/>
      <c r="F72" s="40"/>
      <c r="G72" s="40"/>
      <c r="H72" s="40"/>
      <c r="I72" s="21">
        <f t="shared" si="0"/>
        <v>0</v>
      </c>
      <c r="J72" s="21"/>
      <c r="K72" s="21">
        <f t="shared" si="1"/>
        <v>0</v>
      </c>
      <c r="L72" s="21"/>
      <c r="M72" s="23">
        <f t="shared" si="2"/>
        <v>0</v>
      </c>
      <c r="N72" s="24"/>
    </row>
    <row r="73" spans="1:14" s="28" customFormat="1">
      <c r="A73" s="62"/>
      <c r="B73" s="84"/>
      <c r="C73" s="40"/>
      <c r="D73" s="40"/>
      <c r="E73" s="40"/>
      <c r="F73" s="40"/>
      <c r="G73" s="40"/>
      <c r="H73" s="40"/>
      <c r="I73" s="21">
        <f t="shared" si="0"/>
        <v>0</v>
      </c>
      <c r="J73" s="21"/>
      <c r="K73" s="21">
        <f t="shared" si="1"/>
        <v>0</v>
      </c>
      <c r="L73" s="21"/>
      <c r="M73" s="23">
        <f t="shared" si="2"/>
        <v>0</v>
      </c>
      <c r="N73" s="24"/>
    </row>
    <row r="74" spans="1:14" s="28" customFormat="1">
      <c r="A74" s="62"/>
      <c r="B74" s="84"/>
      <c r="C74" s="40"/>
      <c r="D74" s="40"/>
      <c r="E74" s="40"/>
      <c r="F74" s="40"/>
      <c r="G74" s="40"/>
      <c r="H74" s="40"/>
      <c r="I74" s="21">
        <f t="shared" si="0"/>
        <v>0</v>
      </c>
      <c r="J74" s="21"/>
      <c r="K74" s="21">
        <f t="shared" si="1"/>
        <v>0</v>
      </c>
      <c r="L74" s="21"/>
      <c r="M74" s="23">
        <f t="shared" si="2"/>
        <v>0</v>
      </c>
      <c r="N74" s="24"/>
    </row>
    <row r="75" spans="1:14" s="28" customFormat="1">
      <c r="A75" s="62"/>
      <c r="B75" s="84"/>
      <c r="C75" s="40"/>
      <c r="D75" s="40"/>
      <c r="E75" s="40"/>
      <c r="F75" s="40"/>
      <c r="G75" s="40"/>
      <c r="H75" s="40"/>
      <c r="I75" s="21">
        <f t="shared" si="0"/>
        <v>0</v>
      </c>
      <c r="J75" s="21"/>
      <c r="K75" s="21">
        <f t="shared" si="1"/>
        <v>0</v>
      </c>
      <c r="L75" s="21"/>
      <c r="M75" s="23">
        <f t="shared" si="2"/>
        <v>0</v>
      </c>
      <c r="N75" s="24"/>
    </row>
    <row r="76" spans="1:14">
      <c r="A76" s="62"/>
      <c r="B76" s="84"/>
      <c r="C76" s="40"/>
      <c r="D76" s="40"/>
      <c r="E76" s="40"/>
      <c r="F76" s="40"/>
      <c r="G76" s="40"/>
      <c r="H76" s="40"/>
      <c r="I76" s="21">
        <f t="shared" si="0"/>
        <v>0</v>
      </c>
      <c r="J76" s="21"/>
      <c r="K76" s="21">
        <f t="shared" si="1"/>
        <v>0</v>
      </c>
      <c r="L76" s="21"/>
      <c r="M76" s="23">
        <f t="shared" si="2"/>
        <v>0</v>
      </c>
      <c r="N76" s="24"/>
    </row>
    <row r="77" spans="1:14">
      <c r="A77" s="62"/>
      <c r="B77" s="84"/>
      <c r="C77" s="40"/>
      <c r="D77" s="40"/>
      <c r="E77" s="40"/>
      <c r="F77" s="40"/>
      <c r="G77" s="40"/>
      <c r="H77" s="40"/>
      <c r="I77" s="21">
        <f t="shared" si="0"/>
        <v>0</v>
      </c>
      <c r="J77" s="21"/>
      <c r="K77" s="21">
        <f t="shared" si="1"/>
        <v>0</v>
      </c>
      <c r="L77" s="21"/>
      <c r="M77" s="23">
        <f t="shared" si="2"/>
        <v>0</v>
      </c>
      <c r="N77" s="24"/>
    </row>
    <row r="78" spans="1:14">
      <c r="A78" s="62"/>
      <c r="B78" s="84"/>
      <c r="C78" s="40"/>
      <c r="D78" s="40"/>
      <c r="E78" s="40"/>
      <c r="F78" s="40"/>
      <c r="G78" s="40"/>
      <c r="H78" s="40"/>
      <c r="I78" s="21">
        <f t="shared" si="0"/>
        <v>0</v>
      </c>
      <c r="J78" s="21"/>
      <c r="K78" s="21">
        <f t="shared" si="1"/>
        <v>0</v>
      </c>
      <c r="L78" s="21"/>
      <c r="M78" s="23">
        <f t="shared" si="2"/>
        <v>0</v>
      </c>
      <c r="N78" s="24"/>
    </row>
    <row r="79" spans="1:14">
      <c r="A79" s="62"/>
      <c r="B79" s="84"/>
      <c r="C79" s="40"/>
      <c r="D79" s="40"/>
      <c r="E79" s="40"/>
      <c r="F79" s="40"/>
      <c r="G79" s="40"/>
      <c r="H79" s="40"/>
      <c r="I79" s="21">
        <f t="shared" si="0"/>
        <v>0</v>
      </c>
      <c r="J79" s="21"/>
      <c r="K79" s="21">
        <f t="shared" si="1"/>
        <v>0</v>
      </c>
      <c r="L79" s="21"/>
      <c r="M79" s="23">
        <f t="shared" si="2"/>
        <v>0</v>
      </c>
      <c r="N79" s="24"/>
    </row>
    <row r="80" spans="1:14">
      <c r="A80" s="62"/>
      <c r="B80" s="84"/>
      <c r="C80" s="40"/>
      <c r="D80" s="40"/>
      <c r="E80" s="40"/>
      <c r="F80" s="40"/>
      <c r="G80" s="40"/>
      <c r="H80" s="40"/>
      <c r="I80" s="21">
        <f t="shared" si="0"/>
        <v>0</v>
      </c>
      <c r="J80" s="21"/>
      <c r="K80" s="21">
        <f t="shared" si="1"/>
        <v>0</v>
      </c>
      <c r="L80" s="21"/>
      <c r="M80" s="23">
        <f t="shared" si="2"/>
        <v>0</v>
      </c>
      <c r="N80" s="24"/>
    </row>
    <row r="81" spans="6:13">
      <c r="F81" s="30"/>
    </row>
    <row r="82" spans="6:13">
      <c r="F82" s="30"/>
    </row>
    <row r="83" spans="6:13">
      <c r="M83">
        <f t="shared" ref="M83" si="3">IF(L83&lt;5,K83*1,IF(L83&lt;10,K83*1.5,IF(L83&lt;15,K83*2,IF(L83&lt;20,K83*2.5,IF(L83&lt;25,K83*3,IF(L83&lt;30,K83*3.5,IF(L83&gt;30,K83*4)))))))</f>
        <v>0</v>
      </c>
    </row>
  </sheetData>
  <mergeCells count="1">
    <mergeCell ref="H26:M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8F78-7D96-4785-A5D1-2CC614FD44DB}">
  <dimension ref="A1:M85"/>
  <sheetViews>
    <sheetView workbookViewId="0">
      <selection activeCell="O13" sqref="J10:O13"/>
    </sheetView>
  </sheetViews>
  <sheetFormatPr defaultColWidth="11.42578125" defaultRowHeight="15"/>
  <cols>
    <col min="1" max="1" width="18.5703125" bestFit="1" customWidth="1"/>
    <col min="2" max="2" width="13.140625" bestFit="1" customWidth="1"/>
    <col min="3" max="3" width="4.28515625" bestFit="1" customWidth="1"/>
    <col min="4" max="4" width="31.85546875" bestFit="1" customWidth="1"/>
    <col min="5" max="5" width="12.140625" customWidth="1"/>
    <col min="6" max="6" width="23.28515625" bestFit="1" customWidth="1"/>
    <col min="7" max="7" width="21.42578125" bestFit="1" customWidth="1"/>
    <col min="8" max="8" width="3.42578125" bestFit="1" customWidth="1"/>
    <col min="9" max="9" width="4.7109375" bestFit="1" customWidth="1"/>
    <col min="10" max="10" width="5.28515625" bestFit="1" customWidth="1"/>
    <col min="11" max="11" width="9.7109375" bestFit="1" customWidth="1"/>
    <col min="12" max="12" width="20.7109375" bestFit="1" customWidth="1"/>
    <col min="13" max="13" width="12.140625" bestFit="1" customWidth="1"/>
    <col min="14" max="14" width="11.5703125" customWidth="1"/>
    <col min="15" max="15" width="20.7109375" bestFit="1" customWidth="1"/>
  </cols>
  <sheetData>
    <row r="1" spans="5:7" ht="61.5">
      <c r="E1" s="25" t="s">
        <v>0</v>
      </c>
    </row>
    <row r="2" spans="5:7" ht="61.5">
      <c r="E2" s="25"/>
      <c r="G2" s="25">
        <v>2023</v>
      </c>
    </row>
    <row r="4" spans="5:7">
      <c r="E4" s="7" t="s">
        <v>1</v>
      </c>
      <c r="F4" s="8" t="s">
        <v>2</v>
      </c>
      <c r="G4" s="1" t="s">
        <v>3</v>
      </c>
    </row>
    <row r="5" spans="5:7">
      <c r="E5" s="2"/>
      <c r="G5" s="3" t="s">
        <v>4</v>
      </c>
    </row>
    <row r="6" spans="5:7">
      <c r="E6" s="2"/>
      <c r="G6" s="3" t="s">
        <v>5</v>
      </c>
    </row>
    <row r="7" spans="5:7">
      <c r="E7" s="2"/>
      <c r="G7" s="3" t="s">
        <v>6</v>
      </c>
    </row>
    <row r="8" spans="5:7">
      <c r="E8" s="2"/>
      <c r="G8" s="3" t="s">
        <v>7</v>
      </c>
    </row>
    <row r="9" spans="5:7">
      <c r="E9" s="2"/>
      <c r="G9" s="3"/>
    </row>
    <row r="10" spans="5:7">
      <c r="E10" s="2"/>
      <c r="F10" s="9" t="s">
        <v>8</v>
      </c>
      <c r="G10" s="3" t="s">
        <v>9</v>
      </c>
    </row>
    <row r="11" spans="5:7">
      <c r="E11" s="2"/>
      <c r="G11" s="3" t="s">
        <v>10</v>
      </c>
    </row>
    <row r="12" spans="5:7">
      <c r="E12" s="2"/>
      <c r="G12" s="3" t="s">
        <v>11</v>
      </c>
    </row>
    <row r="13" spans="5:7">
      <c r="E13" s="2"/>
      <c r="G13" s="3" t="s">
        <v>12</v>
      </c>
    </row>
    <row r="14" spans="5:7">
      <c r="E14" s="2"/>
      <c r="G14" s="3"/>
    </row>
    <row r="15" spans="5:7">
      <c r="E15" s="2"/>
      <c r="F15" s="9" t="s">
        <v>13</v>
      </c>
      <c r="G15" s="3" t="s">
        <v>14</v>
      </c>
    </row>
    <row r="16" spans="5:7">
      <c r="E16" s="2"/>
      <c r="G16" s="3" t="s">
        <v>15</v>
      </c>
    </row>
    <row r="17" spans="1:13">
      <c r="E17" s="2"/>
      <c r="G17" s="3" t="s">
        <v>16</v>
      </c>
    </row>
    <row r="18" spans="1:13">
      <c r="E18" s="2"/>
      <c r="G18" s="3" t="s">
        <v>17</v>
      </c>
    </row>
    <row r="19" spans="1:13">
      <c r="E19" s="2"/>
      <c r="G19" s="3" t="s">
        <v>18</v>
      </c>
    </row>
    <row r="20" spans="1:13">
      <c r="E20" s="2"/>
      <c r="G20" s="3"/>
    </row>
    <row r="21" spans="1:13">
      <c r="E21" s="14" t="s">
        <v>19</v>
      </c>
      <c r="G21" s="3" t="s">
        <v>20</v>
      </c>
    </row>
    <row r="22" spans="1:13">
      <c r="E22" s="4"/>
      <c r="F22" s="5"/>
      <c r="G22" s="6"/>
    </row>
    <row r="25" spans="1:13">
      <c r="M25" s="16" t="s">
        <v>21</v>
      </c>
    </row>
    <row r="26" spans="1:13">
      <c r="A26" s="18"/>
      <c r="B26" s="18"/>
      <c r="C26" s="18"/>
      <c r="D26" s="19"/>
      <c r="E26" s="19"/>
      <c r="F26" s="19"/>
      <c r="G26" s="165" t="s">
        <v>22</v>
      </c>
      <c r="H26" s="166"/>
      <c r="I26" s="166"/>
      <c r="J26" s="166"/>
      <c r="K26" s="166"/>
      <c r="L26" s="167"/>
      <c r="M26" s="17"/>
    </row>
    <row r="27" spans="1:13">
      <c r="A27" s="13" t="s">
        <v>23</v>
      </c>
      <c r="B27" s="13" t="s">
        <v>24</v>
      </c>
      <c r="C27" s="13" t="s">
        <v>25</v>
      </c>
      <c r="D27" s="13" t="s">
        <v>22</v>
      </c>
      <c r="E27" s="13" t="s">
        <v>26</v>
      </c>
      <c r="F27" s="13" t="s">
        <v>27</v>
      </c>
      <c r="G27" s="11" t="s">
        <v>28</v>
      </c>
      <c r="H27" s="11" t="s">
        <v>29</v>
      </c>
      <c r="I27" s="11" t="s">
        <v>30</v>
      </c>
      <c r="J27" s="11" t="s">
        <v>31</v>
      </c>
      <c r="K27" s="11" t="s">
        <v>32</v>
      </c>
      <c r="L27" s="15" t="s">
        <v>33</v>
      </c>
      <c r="M27" s="17"/>
    </row>
    <row r="28" spans="1:13">
      <c r="A28" s="49" t="s">
        <v>95</v>
      </c>
      <c r="B28" s="49" t="s">
        <v>96</v>
      </c>
      <c r="C28" s="57" t="s">
        <v>54</v>
      </c>
      <c r="D28" s="41" t="s">
        <v>210</v>
      </c>
      <c r="E28" s="51">
        <v>44947</v>
      </c>
      <c r="F28" s="60" t="s">
        <v>97</v>
      </c>
      <c r="G28" s="47">
        <v>1</v>
      </c>
      <c r="H28" s="48">
        <f>IF(G28=1,50,IF(G28=2,40,IF(G28=3,30,IF(G28=4,25,IF(G28=5,20,IF(G28="NC",10,0))))))</f>
        <v>50</v>
      </c>
      <c r="I28" s="41" t="s">
        <v>41</v>
      </c>
      <c r="J28" s="41">
        <f>IF(I28="A",H28*5,IF(I28="B",H28*3,IF(I28="C",H28*2,IF(I28="D", H28*1,0))))</f>
        <v>150</v>
      </c>
      <c r="K28" s="41">
        <v>5</v>
      </c>
      <c r="L28" s="52">
        <f>IF(K28&lt;5,J28*1,IF(K28&lt;10,J28*1.5,IF(K28&lt;15,J28*2,IF(K28&lt;20,J28*2.5,IF(K28&lt;25,J28*3,IF(K28&lt;30,J28*3.5,IF(K28&gt;30,J28*4)))))))</f>
        <v>225</v>
      </c>
      <c r="M28" s="45">
        <v>225</v>
      </c>
    </row>
    <row r="29" spans="1:13">
      <c r="A29" s="40" t="s">
        <v>52</v>
      </c>
      <c r="B29" s="40" t="s">
        <v>53</v>
      </c>
      <c r="C29" s="40" t="s">
        <v>54</v>
      </c>
      <c r="D29" s="41" t="s">
        <v>210</v>
      </c>
      <c r="E29" s="51">
        <v>44947</v>
      </c>
      <c r="F29" s="58" t="s">
        <v>56</v>
      </c>
      <c r="G29" s="40">
        <v>1</v>
      </c>
      <c r="H29" s="21">
        <f>IF(G29=1,50,IF(G29=2,40,IF(G29=3,30,IF(G29=4,25,IF(G29=5,20,IF(G29="NC",10,0))))))</f>
        <v>50</v>
      </c>
      <c r="I29" s="21" t="s">
        <v>41</v>
      </c>
      <c r="J29" s="21">
        <f>IF(I29="A",H29*5,IF(I29="B",H29*3,IF(I29="C",H29*2,IF(I29="D", H29*1,0))))</f>
        <v>150</v>
      </c>
      <c r="K29" s="21">
        <v>8</v>
      </c>
      <c r="L29" s="23">
        <f>IF(K29&lt;5,J29*1,IF(K29&lt;10,J29*1.5,IF(K29&lt;15,J29*2,IF(K29&lt;20,J29*2.5,IF(K29&lt;25,J29*3,IF(K29&lt;30,J29*3.5,IF(K29&gt;30,J29*4)))))))</f>
        <v>225</v>
      </c>
      <c r="M29" s="24">
        <v>225</v>
      </c>
    </row>
    <row r="30" spans="1:13">
      <c r="A30" s="40" t="s">
        <v>101</v>
      </c>
      <c r="B30" s="40" t="s">
        <v>102</v>
      </c>
      <c r="C30" s="40" t="s">
        <v>103</v>
      </c>
      <c r="D30" s="41" t="s">
        <v>210</v>
      </c>
      <c r="E30" s="51">
        <v>44947</v>
      </c>
      <c r="F30" s="58" t="s">
        <v>104</v>
      </c>
      <c r="G30" s="40">
        <v>1</v>
      </c>
      <c r="H30" s="21">
        <f>IF(G30=1,50,IF(G30=2,40,IF(G30=3,30,IF(G30=4,25,IF(G30=5,20,IF(G30="NC",10,0))))))</f>
        <v>50</v>
      </c>
      <c r="I30" s="21" t="s">
        <v>41</v>
      </c>
      <c r="J30" s="21">
        <f>IF(I30="A",H30*5,IF(I30="B",H30*3,IF(I30="C",H30*2,IF(I30="D", H30*1,0))))</f>
        <v>150</v>
      </c>
      <c r="K30" s="21">
        <v>6</v>
      </c>
      <c r="L30" s="23">
        <f>IF(K30&lt;5,J30*1,IF(K30&lt;10,J30*1.5,IF(K30&lt;15,J30*2,IF(K30&lt;20,J30*2.5,IF(K30&lt;25,J30*3,IF(K30&lt;30,J30*3.5,IF(K30&gt;30,J30*4)))))))</f>
        <v>225</v>
      </c>
      <c r="M30" s="24">
        <v>225</v>
      </c>
    </row>
    <row r="31" spans="1:13">
      <c r="A31" s="32"/>
      <c r="B31" s="32"/>
      <c r="C31" s="33"/>
      <c r="D31" s="41"/>
      <c r="E31" s="51"/>
      <c r="F31" s="61"/>
      <c r="G31" s="21"/>
      <c r="H31" s="23">
        <f t="shared" ref="H31:H82" si="0">IF(G31=1,50,IF(G31=2,40,IF(G31=3,30,IF(G31=4,25,IF(G31=5,20,IF(G31="NC",10,0))))))</f>
        <v>0</v>
      </c>
      <c r="I31" s="21"/>
      <c r="J31" s="21">
        <f t="shared" ref="J31:J82" si="1">IF(I31="A",H31*5,IF(I31="B",H31*3,IF(I31="C",H31*2,IF(I31="D", H31*1,0))))</f>
        <v>0</v>
      </c>
      <c r="K31" s="21"/>
      <c r="L31" s="23">
        <f t="shared" ref="L31:L82" si="2">IF(K31&lt;5,J31*1,IF(K31&lt;10,J31*1.5,IF(K31&lt;15,J31*2,IF(K31&lt;20,J31*2.5,IF(K31&lt;25,J31*3,IF(K31&lt;30,J31*3.5,IF(K31&gt;30,J31*4)))))))</f>
        <v>0</v>
      </c>
      <c r="M31" s="34"/>
    </row>
    <row r="32" spans="1:13">
      <c r="A32" s="53"/>
      <c r="B32" s="53"/>
      <c r="C32" s="54"/>
      <c r="D32" s="41"/>
      <c r="E32" s="51"/>
      <c r="F32" s="58"/>
      <c r="G32" s="40"/>
      <c r="H32" s="23">
        <f t="shared" si="0"/>
        <v>0</v>
      </c>
      <c r="I32" s="21"/>
      <c r="J32" s="21">
        <f t="shared" si="1"/>
        <v>0</v>
      </c>
      <c r="K32" s="21"/>
      <c r="L32" s="23">
        <f t="shared" si="2"/>
        <v>0</v>
      </c>
      <c r="M32" s="34"/>
    </row>
    <row r="33" spans="1:13">
      <c r="A33" s="53"/>
      <c r="B33" s="53"/>
      <c r="C33" s="54"/>
      <c r="D33" s="41"/>
      <c r="E33" s="51"/>
      <c r="F33" s="58"/>
      <c r="G33" s="40"/>
      <c r="H33" s="23">
        <f t="shared" si="0"/>
        <v>0</v>
      </c>
      <c r="I33" s="21"/>
      <c r="J33" s="21">
        <f t="shared" si="1"/>
        <v>0</v>
      </c>
      <c r="K33" s="21"/>
      <c r="L33" s="23">
        <f t="shared" si="2"/>
        <v>0</v>
      </c>
      <c r="M33" s="34"/>
    </row>
    <row r="34" spans="1:13">
      <c r="A34" s="53"/>
      <c r="B34" s="53"/>
      <c r="C34" s="54"/>
      <c r="D34" s="40"/>
      <c r="E34" s="55"/>
      <c r="F34" s="40"/>
      <c r="G34" s="40"/>
      <c r="H34" s="23">
        <f t="shared" si="0"/>
        <v>0</v>
      </c>
      <c r="I34" s="21"/>
      <c r="J34" s="21">
        <f t="shared" si="1"/>
        <v>0</v>
      </c>
      <c r="K34" s="21"/>
      <c r="L34" s="23">
        <f t="shared" si="2"/>
        <v>0</v>
      </c>
      <c r="M34" s="34"/>
    </row>
    <row r="35" spans="1:13">
      <c r="A35" s="53"/>
      <c r="B35" s="53"/>
      <c r="C35" s="54"/>
      <c r="D35" s="40"/>
      <c r="E35" s="55"/>
      <c r="F35" s="40"/>
      <c r="G35" s="40"/>
      <c r="H35" s="23">
        <f t="shared" si="0"/>
        <v>0</v>
      </c>
      <c r="I35" s="21"/>
      <c r="J35" s="21">
        <f t="shared" si="1"/>
        <v>0</v>
      </c>
      <c r="K35" s="21"/>
      <c r="L35" s="23">
        <f t="shared" si="2"/>
        <v>0</v>
      </c>
      <c r="M35" s="34"/>
    </row>
    <row r="36" spans="1:13">
      <c r="A36" s="53"/>
      <c r="B36" s="53"/>
      <c r="C36" s="54"/>
      <c r="D36" s="40"/>
      <c r="E36" s="55"/>
      <c r="F36" s="40"/>
      <c r="G36" s="56"/>
      <c r="H36" s="23">
        <f t="shared" si="0"/>
        <v>0</v>
      </c>
      <c r="I36" s="21"/>
      <c r="J36" s="21">
        <f t="shared" si="1"/>
        <v>0</v>
      </c>
      <c r="K36" s="21"/>
      <c r="L36" s="23">
        <f t="shared" si="2"/>
        <v>0</v>
      </c>
      <c r="M36" s="34"/>
    </row>
    <row r="37" spans="1:13">
      <c r="A37" s="40"/>
      <c r="B37" s="40"/>
      <c r="C37" s="40"/>
      <c r="D37" s="40"/>
      <c r="E37" s="55"/>
      <c r="F37" s="40"/>
      <c r="G37" s="40"/>
      <c r="H37" s="21">
        <f t="shared" si="0"/>
        <v>0</v>
      </c>
      <c r="I37" s="21" t="s">
        <v>41</v>
      </c>
      <c r="J37" s="21">
        <f t="shared" si="1"/>
        <v>0</v>
      </c>
      <c r="K37" s="21"/>
      <c r="L37" s="23">
        <f t="shared" si="2"/>
        <v>0</v>
      </c>
      <c r="M37" s="24"/>
    </row>
    <row r="38" spans="1:13">
      <c r="A38" s="40"/>
      <c r="B38" s="40"/>
      <c r="C38" s="40"/>
      <c r="D38" s="40"/>
      <c r="E38" s="55"/>
      <c r="F38" s="40"/>
      <c r="G38" s="40"/>
      <c r="H38" s="23">
        <f t="shared" si="0"/>
        <v>0</v>
      </c>
      <c r="I38" s="21" t="s">
        <v>41</v>
      </c>
      <c r="J38" s="21">
        <f t="shared" si="1"/>
        <v>0</v>
      </c>
      <c r="K38" s="21"/>
      <c r="L38" s="23">
        <f t="shared" si="2"/>
        <v>0</v>
      </c>
      <c r="M38" s="24"/>
    </row>
    <row r="39" spans="1:13">
      <c r="A39" s="40"/>
      <c r="B39" s="40"/>
      <c r="C39" s="40"/>
      <c r="D39" s="40"/>
      <c r="E39" s="55"/>
      <c r="F39" s="40"/>
      <c r="G39" s="40"/>
      <c r="H39" s="21">
        <f t="shared" si="0"/>
        <v>0</v>
      </c>
      <c r="I39" s="21" t="s">
        <v>41</v>
      </c>
      <c r="J39" s="21">
        <f t="shared" si="1"/>
        <v>0</v>
      </c>
      <c r="K39" s="21"/>
      <c r="L39" s="23">
        <f t="shared" si="2"/>
        <v>0</v>
      </c>
      <c r="M39" s="24"/>
    </row>
    <row r="40" spans="1:13">
      <c r="A40" s="40"/>
      <c r="B40" s="40"/>
      <c r="C40" s="40"/>
      <c r="D40" s="40"/>
      <c r="E40" s="55"/>
      <c r="F40" s="40"/>
      <c r="G40" s="40"/>
      <c r="H40" s="23">
        <f t="shared" si="0"/>
        <v>0</v>
      </c>
      <c r="I40" s="21" t="s">
        <v>41</v>
      </c>
      <c r="J40" s="21">
        <f t="shared" si="1"/>
        <v>0</v>
      </c>
      <c r="K40" s="21"/>
      <c r="L40" s="23">
        <f t="shared" si="2"/>
        <v>0</v>
      </c>
      <c r="M40" s="24"/>
    </row>
    <row r="41" spans="1:13">
      <c r="A41" s="40"/>
      <c r="B41" s="40"/>
      <c r="C41" s="40"/>
      <c r="D41" s="40"/>
      <c r="E41" s="55"/>
      <c r="F41" s="40"/>
      <c r="G41" s="40"/>
      <c r="H41" s="21">
        <f t="shared" si="0"/>
        <v>0</v>
      </c>
      <c r="I41" s="21" t="s">
        <v>41</v>
      </c>
      <c r="J41" s="21">
        <f t="shared" si="1"/>
        <v>0</v>
      </c>
      <c r="K41" s="21"/>
      <c r="L41" s="23">
        <f t="shared" si="2"/>
        <v>0</v>
      </c>
      <c r="M41" s="24"/>
    </row>
    <row r="42" spans="1:13">
      <c r="A42" s="40"/>
      <c r="B42" s="40"/>
      <c r="C42" s="40"/>
      <c r="D42" s="40"/>
      <c r="E42" s="55"/>
      <c r="F42" s="40"/>
      <c r="G42" s="40"/>
      <c r="H42" s="21">
        <f t="shared" si="0"/>
        <v>0</v>
      </c>
      <c r="I42" s="21" t="s">
        <v>41</v>
      </c>
      <c r="J42" s="21">
        <f t="shared" si="1"/>
        <v>0</v>
      </c>
      <c r="K42" s="21"/>
      <c r="L42" s="23">
        <f t="shared" si="2"/>
        <v>0</v>
      </c>
      <c r="M42" s="24"/>
    </row>
    <row r="43" spans="1:13">
      <c r="A43" s="40"/>
      <c r="B43" s="40"/>
      <c r="C43" s="40"/>
      <c r="D43" s="40"/>
      <c r="E43" s="55"/>
      <c r="F43" s="40"/>
      <c r="G43" s="40"/>
      <c r="H43" s="21">
        <f t="shared" si="0"/>
        <v>0</v>
      </c>
      <c r="I43" s="21" t="s">
        <v>41</v>
      </c>
      <c r="J43" s="21">
        <f t="shared" si="1"/>
        <v>0</v>
      </c>
      <c r="K43" s="21"/>
      <c r="L43" s="23">
        <f t="shared" si="2"/>
        <v>0</v>
      </c>
      <c r="M43" s="24"/>
    </row>
    <row r="44" spans="1:13">
      <c r="A44" s="40"/>
      <c r="B44" s="40"/>
      <c r="C44" s="40"/>
      <c r="D44" s="40"/>
      <c r="E44" s="55"/>
      <c r="F44" s="40"/>
      <c r="G44" s="40"/>
      <c r="H44" s="23">
        <f t="shared" si="0"/>
        <v>0</v>
      </c>
      <c r="I44" s="21" t="s">
        <v>41</v>
      </c>
      <c r="J44" s="21">
        <f t="shared" si="1"/>
        <v>0</v>
      </c>
      <c r="K44" s="21"/>
      <c r="L44" s="23">
        <f t="shared" si="2"/>
        <v>0</v>
      </c>
      <c r="M44" s="24"/>
    </row>
    <row r="45" spans="1:13">
      <c r="A45" s="40"/>
      <c r="B45" s="40"/>
      <c r="C45" s="40"/>
      <c r="D45" s="40"/>
      <c r="E45" s="55"/>
      <c r="F45" s="40"/>
      <c r="G45" s="40"/>
      <c r="H45" s="21">
        <f t="shared" si="0"/>
        <v>0</v>
      </c>
      <c r="I45" s="21" t="s">
        <v>41</v>
      </c>
      <c r="J45" s="21">
        <f t="shared" si="1"/>
        <v>0</v>
      </c>
      <c r="K45" s="21"/>
      <c r="L45" s="23">
        <f t="shared" si="2"/>
        <v>0</v>
      </c>
      <c r="M45" s="24"/>
    </row>
    <row r="46" spans="1:13">
      <c r="A46" s="40"/>
      <c r="B46" s="40"/>
      <c r="C46" s="40"/>
      <c r="D46" s="40"/>
      <c r="E46" s="55"/>
      <c r="F46" s="40"/>
      <c r="G46" s="40"/>
      <c r="H46" s="21">
        <f t="shared" si="0"/>
        <v>0</v>
      </c>
      <c r="I46" s="21" t="s">
        <v>41</v>
      </c>
      <c r="J46" s="21">
        <f t="shared" si="1"/>
        <v>0</v>
      </c>
      <c r="K46" s="21"/>
      <c r="L46" s="23">
        <f t="shared" si="2"/>
        <v>0</v>
      </c>
      <c r="M46" s="24"/>
    </row>
    <row r="47" spans="1:13">
      <c r="A47" s="40"/>
      <c r="B47" s="40"/>
      <c r="C47" s="40"/>
      <c r="D47" s="40"/>
      <c r="E47" s="55"/>
      <c r="F47" s="40"/>
      <c r="G47" s="40"/>
      <c r="H47" s="21">
        <f t="shared" si="0"/>
        <v>0</v>
      </c>
      <c r="I47" s="21" t="s">
        <v>41</v>
      </c>
      <c r="J47" s="21">
        <f t="shared" si="1"/>
        <v>0</v>
      </c>
      <c r="K47" s="21"/>
      <c r="L47" s="23">
        <f t="shared" si="2"/>
        <v>0</v>
      </c>
      <c r="M47" s="24"/>
    </row>
    <row r="48" spans="1:13">
      <c r="A48" s="40"/>
      <c r="B48" s="40"/>
      <c r="C48" s="40"/>
      <c r="D48" s="40"/>
      <c r="E48" s="55"/>
      <c r="F48" s="40"/>
      <c r="G48" s="40"/>
      <c r="H48" s="21">
        <f t="shared" si="0"/>
        <v>0</v>
      </c>
      <c r="I48" s="21"/>
      <c r="J48" s="21">
        <f t="shared" si="1"/>
        <v>0</v>
      </c>
      <c r="K48" s="21"/>
      <c r="L48" s="23">
        <f t="shared" si="2"/>
        <v>0</v>
      </c>
      <c r="M48" s="24"/>
    </row>
    <row r="49" spans="1:13">
      <c r="A49" s="40"/>
      <c r="B49" s="40"/>
      <c r="C49" s="40"/>
      <c r="D49" s="40"/>
      <c r="E49" s="55"/>
      <c r="F49" s="40"/>
      <c r="G49" s="40"/>
      <c r="H49" s="21">
        <f t="shared" si="0"/>
        <v>0</v>
      </c>
      <c r="I49" s="21"/>
      <c r="J49" s="21">
        <f t="shared" si="1"/>
        <v>0</v>
      </c>
      <c r="K49" s="21"/>
      <c r="L49" s="23">
        <f t="shared" si="2"/>
        <v>0</v>
      </c>
      <c r="M49" s="24"/>
    </row>
    <row r="50" spans="1:13">
      <c r="A50" s="40"/>
      <c r="B50" s="40"/>
      <c r="C50" s="40"/>
      <c r="D50" s="40"/>
      <c r="E50" s="55"/>
      <c r="F50" s="40"/>
      <c r="G50" s="40"/>
      <c r="H50" s="21">
        <f t="shared" si="0"/>
        <v>0</v>
      </c>
      <c r="I50" s="21"/>
      <c r="J50" s="21">
        <f t="shared" si="1"/>
        <v>0</v>
      </c>
      <c r="K50" s="21"/>
      <c r="L50" s="23">
        <f t="shared" si="2"/>
        <v>0</v>
      </c>
      <c r="M50" s="24"/>
    </row>
    <row r="51" spans="1:13">
      <c r="A51" s="53"/>
      <c r="B51" s="53"/>
      <c r="C51" s="54"/>
      <c r="D51" s="40"/>
      <c r="E51" s="55"/>
      <c r="F51" s="40"/>
      <c r="G51" s="40"/>
      <c r="H51" s="23">
        <f t="shared" si="0"/>
        <v>0</v>
      </c>
      <c r="I51" s="21"/>
      <c r="J51" s="21">
        <f t="shared" si="1"/>
        <v>0</v>
      </c>
      <c r="K51" s="21">
        <v>7</v>
      </c>
      <c r="L51" s="23">
        <f t="shared" si="2"/>
        <v>0</v>
      </c>
      <c r="M51" s="34"/>
    </row>
    <row r="52" spans="1:13">
      <c r="A52" s="53"/>
      <c r="B52" s="53"/>
      <c r="C52" s="54"/>
      <c r="D52" s="40"/>
      <c r="E52" s="55"/>
      <c r="F52" s="40"/>
      <c r="G52" s="40"/>
      <c r="H52" s="23">
        <f t="shared" si="0"/>
        <v>0</v>
      </c>
      <c r="I52" s="21"/>
      <c r="J52" s="21">
        <f t="shared" si="1"/>
        <v>0</v>
      </c>
      <c r="K52" s="21">
        <v>3</v>
      </c>
      <c r="L52" s="23">
        <f t="shared" si="2"/>
        <v>0</v>
      </c>
      <c r="M52" s="34"/>
    </row>
    <row r="53" spans="1:13">
      <c r="A53" s="40"/>
      <c r="B53" s="40"/>
      <c r="C53" s="40"/>
      <c r="D53" s="40"/>
      <c r="E53" s="55"/>
      <c r="F53" s="40"/>
      <c r="G53" s="40"/>
      <c r="H53" s="21">
        <f t="shared" si="0"/>
        <v>0</v>
      </c>
      <c r="I53" s="21"/>
      <c r="J53" s="21">
        <f t="shared" si="1"/>
        <v>0</v>
      </c>
      <c r="K53" s="21"/>
      <c r="L53" s="23">
        <f t="shared" si="2"/>
        <v>0</v>
      </c>
      <c r="M53" s="24"/>
    </row>
    <row r="54" spans="1:13">
      <c r="A54" s="40"/>
      <c r="B54" s="40"/>
      <c r="C54" s="40"/>
      <c r="D54" s="40"/>
      <c r="E54" s="55"/>
      <c r="F54" s="40"/>
      <c r="G54" s="40"/>
      <c r="H54" s="21">
        <f t="shared" si="0"/>
        <v>0</v>
      </c>
      <c r="I54" s="21"/>
      <c r="J54" s="21">
        <f t="shared" si="1"/>
        <v>0</v>
      </c>
      <c r="K54" s="21"/>
      <c r="L54" s="23">
        <f t="shared" si="2"/>
        <v>0</v>
      </c>
      <c r="M54" s="24"/>
    </row>
    <row r="55" spans="1:13">
      <c r="A55" s="40"/>
      <c r="B55" s="40"/>
      <c r="C55" s="40"/>
      <c r="D55" s="40"/>
      <c r="E55" s="55"/>
      <c r="F55" s="40"/>
      <c r="G55" s="40"/>
      <c r="H55" s="21">
        <f t="shared" si="0"/>
        <v>0</v>
      </c>
      <c r="I55" s="21"/>
      <c r="J55" s="21">
        <f t="shared" si="1"/>
        <v>0</v>
      </c>
      <c r="K55" s="21"/>
      <c r="L55" s="23">
        <f t="shared" si="2"/>
        <v>0</v>
      </c>
      <c r="M55" s="24"/>
    </row>
    <row r="56" spans="1:13">
      <c r="A56" s="40"/>
      <c r="B56" s="40"/>
      <c r="C56" s="40"/>
      <c r="D56" s="40"/>
      <c r="E56" s="55"/>
      <c r="F56" s="40"/>
      <c r="G56" s="40"/>
      <c r="H56" s="21">
        <f t="shared" si="0"/>
        <v>0</v>
      </c>
      <c r="I56" s="21"/>
      <c r="J56" s="21">
        <f t="shared" si="1"/>
        <v>0</v>
      </c>
      <c r="K56" s="21"/>
      <c r="L56" s="23">
        <f t="shared" si="2"/>
        <v>0</v>
      </c>
      <c r="M56" s="24"/>
    </row>
    <row r="57" spans="1:13">
      <c r="A57" s="40"/>
      <c r="B57" s="40"/>
      <c r="C57" s="40"/>
      <c r="D57" s="40"/>
      <c r="E57" s="55"/>
      <c r="F57" s="40"/>
      <c r="G57" s="40"/>
      <c r="H57" s="21">
        <f t="shared" si="0"/>
        <v>0</v>
      </c>
      <c r="I57" s="21"/>
      <c r="J57" s="21">
        <f t="shared" si="1"/>
        <v>0</v>
      </c>
      <c r="K57" s="21"/>
      <c r="L57" s="23">
        <f t="shared" si="2"/>
        <v>0</v>
      </c>
      <c r="M57" s="24"/>
    </row>
    <row r="58" spans="1:13">
      <c r="A58" s="40"/>
      <c r="B58" s="40"/>
      <c r="C58" s="40"/>
      <c r="D58" s="40"/>
      <c r="E58" s="55"/>
      <c r="F58" s="40"/>
      <c r="G58" s="40"/>
      <c r="H58" s="21">
        <f t="shared" si="0"/>
        <v>0</v>
      </c>
      <c r="I58" s="21"/>
      <c r="J58" s="21">
        <f t="shared" si="1"/>
        <v>0</v>
      </c>
      <c r="K58" s="21"/>
      <c r="L58" s="23">
        <f t="shared" si="2"/>
        <v>0</v>
      </c>
      <c r="M58" s="24"/>
    </row>
    <row r="59" spans="1:13">
      <c r="A59" s="40"/>
      <c r="B59" s="40"/>
      <c r="C59" s="40"/>
      <c r="D59" s="40"/>
      <c r="E59" s="55"/>
      <c r="F59" s="40"/>
      <c r="G59" s="40"/>
      <c r="H59" s="23">
        <f t="shared" si="0"/>
        <v>0</v>
      </c>
      <c r="I59" s="21"/>
      <c r="J59" s="21">
        <f t="shared" si="1"/>
        <v>0</v>
      </c>
      <c r="K59" s="21"/>
      <c r="L59" s="23">
        <f t="shared" si="2"/>
        <v>0</v>
      </c>
      <c r="M59" s="34"/>
    </row>
    <row r="60" spans="1:13">
      <c r="A60" s="40"/>
      <c r="B60" s="40"/>
      <c r="C60" s="40"/>
      <c r="D60" s="40"/>
      <c r="E60" s="55"/>
      <c r="F60" s="40"/>
      <c r="G60" s="40"/>
      <c r="H60" s="23">
        <f t="shared" si="0"/>
        <v>0</v>
      </c>
      <c r="I60" s="21"/>
      <c r="J60" s="21">
        <f t="shared" si="1"/>
        <v>0</v>
      </c>
      <c r="K60" s="21">
        <v>3</v>
      </c>
      <c r="L60" s="23">
        <f t="shared" si="2"/>
        <v>0</v>
      </c>
      <c r="M60" s="34"/>
    </row>
    <row r="61" spans="1:13">
      <c r="A61" s="40"/>
      <c r="B61" s="40"/>
      <c r="C61" s="40"/>
      <c r="D61" s="40"/>
      <c r="E61" s="55"/>
      <c r="F61" s="40"/>
      <c r="G61" s="40"/>
      <c r="H61" s="21">
        <f t="shared" si="0"/>
        <v>0</v>
      </c>
      <c r="I61" s="21"/>
      <c r="J61" s="21">
        <f t="shared" si="1"/>
        <v>0</v>
      </c>
      <c r="K61" s="21"/>
      <c r="L61" s="23">
        <f t="shared" si="2"/>
        <v>0</v>
      </c>
      <c r="M61" s="24"/>
    </row>
    <row r="62" spans="1:13">
      <c r="A62" s="40"/>
      <c r="B62" s="40"/>
      <c r="C62" s="40"/>
      <c r="D62" s="40"/>
      <c r="E62" s="55"/>
      <c r="F62" s="40"/>
      <c r="G62" s="40"/>
      <c r="H62" s="21">
        <f t="shared" si="0"/>
        <v>0</v>
      </c>
      <c r="I62" s="21"/>
      <c r="J62" s="21">
        <f t="shared" si="1"/>
        <v>0</v>
      </c>
      <c r="K62" s="21"/>
      <c r="L62" s="23">
        <f t="shared" si="2"/>
        <v>0</v>
      </c>
      <c r="M62" s="24"/>
    </row>
    <row r="63" spans="1:13">
      <c r="A63" s="40"/>
      <c r="B63" s="40"/>
      <c r="C63" s="40"/>
      <c r="D63" s="40"/>
      <c r="E63" s="55"/>
      <c r="F63" s="40"/>
      <c r="G63" s="40"/>
      <c r="H63" s="21">
        <f t="shared" si="0"/>
        <v>0</v>
      </c>
      <c r="I63" s="21"/>
      <c r="J63" s="21">
        <f t="shared" si="1"/>
        <v>0</v>
      </c>
      <c r="K63" s="21"/>
      <c r="L63" s="23">
        <f t="shared" si="2"/>
        <v>0</v>
      </c>
      <c r="M63" s="24"/>
    </row>
    <row r="64" spans="1:13">
      <c r="A64" s="40"/>
      <c r="B64" s="40"/>
      <c r="C64" s="40"/>
      <c r="D64" s="40"/>
      <c r="E64" s="55"/>
      <c r="F64" s="40"/>
      <c r="G64" s="40"/>
      <c r="H64" s="21">
        <f t="shared" si="0"/>
        <v>0</v>
      </c>
      <c r="I64" s="21"/>
      <c r="J64" s="21">
        <f t="shared" si="1"/>
        <v>0</v>
      </c>
      <c r="K64" s="21"/>
      <c r="L64" s="23">
        <f t="shared" si="2"/>
        <v>0</v>
      </c>
      <c r="M64" s="24"/>
    </row>
    <row r="65" spans="1:13">
      <c r="A65" s="40"/>
      <c r="B65" s="40"/>
      <c r="C65" s="40"/>
      <c r="D65" s="40"/>
      <c r="E65" s="55"/>
      <c r="F65" s="40"/>
      <c r="G65" s="40"/>
      <c r="H65" s="21">
        <f t="shared" si="0"/>
        <v>0</v>
      </c>
      <c r="I65" s="21"/>
      <c r="J65" s="21">
        <f t="shared" si="1"/>
        <v>0</v>
      </c>
      <c r="K65" s="21"/>
      <c r="L65" s="23">
        <f t="shared" si="2"/>
        <v>0</v>
      </c>
      <c r="M65" s="24"/>
    </row>
    <row r="66" spans="1:13">
      <c r="A66" s="40"/>
      <c r="B66" s="40"/>
      <c r="C66" s="40"/>
      <c r="D66" s="40"/>
      <c r="E66" s="55"/>
      <c r="F66" s="40"/>
      <c r="G66" s="40"/>
      <c r="H66" s="23">
        <f t="shared" si="0"/>
        <v>0</v>
      </c>
      <c r="I66" s="21"/>
      <c r="J66" s="21">
        <f t="shared" si="1"/>
        <v>0</v>
      </c>
      <c r="K66" s="21"/>
      <c r="L66" s="23">
        <f t="shared" si="2"/>
        <v>0</v>
      </c>
      <c r="M66" s="24"/>
    </row>
    <row r="67" spans="1:13">
      <c r="A67" s="40"/>
      <c r="B67" s="40"/>
      <c r="C67" s="40"/>
      <c r="D67" s="40"/>
      <c r="E67" s="55"/>
      <c r="F67" s="40"/>
      <c r="G67" s="40"/>
      <c r="H67" s="21">
        <f t="shared" si="0"/>
        <v>0</v>
      </c>
      <c r="I67" s="21"/>
      <c r="J67" s="21">
        <f t="shared" si="1"/>
        <v>0</v>
      </c>
      <c r="K67" s="21"/>
      <c r="L67" s="23">
        <f t="shared" si="2"/>
        <v>0</v>
      </c>
      <c r="M67" s="24"/>
    </row>
    <row r="68" spans="1:13">
      <c r="A68" s="40"/>
      <c r="B68" s="40"/>
      <c r="C68" s="40"/>
      <c r="D68" s="40"/>
      <c r="E68" s="55"/>
      <c r="F68" s="40"/>
      <c r="G68" s="40"/>
      <c r="H68" s="23">
        <f t="shared" si="0"/>
        <v>0</v>
      </c>
      <c r="I68" s="21"/>
      <c r="J68" s="21">
        <f t="shared" si="1"/>
        <v>0</v>
      </c>
      <c r="K68" s="21">
        <v>3</v>
      </c>
      <c r="L68" s="23">
        <f t="shared" si="2"/>
        <v>0</v>
      </c>
      <c r="M68" s="24"/>
    </row>
    <row r="69" spans="1:13">
      <c r="A69" s="40"/>
      <c r="B69" s="40"/>
      <c r="C69" s="40"/>
      <c r="D69" s="40"/>
      <c r="E69" s="55"/>
      <c r="F69" s="40"/>
      <c r="G69" s="40"/>
      <c r="H69" s="23">
        <f t="shared" si="0"/>
        <v>0</v>
      </c>
      <c r="I69" s="21"/>
      <c r="J69" s="21">
        <f t="shared" si="1"/>
        <v>0</v>
      </c>
      <c r="K69" s="21">
        <v>3</v>
      </c>
      <c r="L69" s="23">
        <f t="shared" si="2"/>
        <v>0</v>
      </c>
      <c r="M69" s="24"/>
    </row>
    <row r="70" spans="1:13">
      <c r="A70" s="40"/>
      <c r="B70" s="40"/>
      <c r="C70" s="40"/>
      <c r="D70" s="40"/>
      <c r="E70" s="55"/>
      <c r="F70" s="40"/>
      <c r="G70" s="40"/>
      <c r="H70" s="23">
        <f t="shared" si="0"/>
        <v>0</v>
      </c>
      <c r="I70" s="21"/>
      <c r="J70" s="21">
        <f t="shared" si="1"/>
        <v>0</v>
      </c>
      <c r="K70" s="21">
        <v>3</v>
      </c>
      <c r="L70" s="23">
        <f t="shared" si="2"/>
        <v>0</v>
      </c>
      <c r="M70" s="24"/>
    </row>
    <row r="71" spans="1:13">
      <c r="A71" s="40"/>
      <c r="B71" s="40"/>
      <c r="C71" s="40"/>
      <c r="D71" s="40"/>
      <c r="E71" s="55"/>
      <c r="F71" s="40"/>
      <c r="G71" s="40"/>
      <c r="H71" s="23">
        <f t="shared" si="0"/>
        <v>0</v>
      </c>
      <c r="I71" s="21"/>
      <c r="J71" s="21">
        <f t="shared" si="1"/>
        <v>0</v>
      </c>
      <c r="K71" s="21">
        <v>3</v>
      </c>
      <c r="L71" s="23">
        <f t="shared" si="2"/>
        <v>0</v>
      </c>
      <c r="M71" s="24"/>
    </row>
    <row r="72" spans="1:13">
      <c r="A72" s="40"/>
      <c r="B72" s="40"/>
      <c r="C72" s="40"/>
      <c r="D72" s="40"/>
      <c r="E72" s="40"/>
      <c r="F72" s="40"/>
      <c r="G72" s="40"/>
      <c r="H72" s="21">
        <f t="shared" si="0"/>
        <v>0</v>
      </c>
      <c r="I72" s="21"/>
      <c r="J72" s="21">
        <f t="shared" si="1"/>
        <v>0</v>
      </c>
      <c r="K72" s="21"/>
      <c r="L72" s="23">
        <f t="shared" si="2"/>
        <v>0</v>
      </c>
      <c r="M72" s="24"/>
    </row>
    <row r="73" spans="1:13" s="28" customFormat="1">
      <c r="A73" s="40"/>
      <c r="B73" s="40"/>
      <c r="C73" s="40"/>
      <c r="D73" s="40"/>
      <c r="E73" s="40"/>
      <c r="F73" s="40"/>
      <c r="G73" s="40"/>
      <c r="H73" s="21">
        <f t="shared" si="0"/>
        <v>0</v>
      </c>
      <c r="I73" s="21"/>
      <c r="J73" s="21">
        <f t="shared" si="1"/>
        <v>0</v>
      </c>
      <c r="K73" s="21"/>
      <c r="L73" s="23">
        <f t="shared" si="2"/>
        <v>0</v>
      </c>
      <c r="M73" s="24"/>
    </row>
    <row r="74" spans="1:13" s="28" customFormat="1">
      <c r="A74" s="40"/>
      <c r="B74" s="40"/>
      <c r="C74" s="40"/>
      <c r="D74" s="40"/>
      <c r="E74" s="40"/>
      <c r="F74" s="40"/>
      <c r="G74" s="40"/>
      <c r="H74" s="21">
        <f t="shared" si="0"/>
        <v>0</v>
      </c>
      <c r="I74" s="21"/>
      <c r="J74" s="21">
        <f t="shared" si="1"/>
        <v>0</v>
      </c>
      <c r="K74" s="21"/>
      <c r="L74" s="23">
        <f t="shared" si="2"/>
        <v>0</v>
      </c>
      <c r="M74" s="24"/>
    </row>
    <row r="75" spans="1:13" s="28" customFormat="1">
      <c r="A75" s="40"/>
      <c r="B75" s="40"/>
      <c r="C75" s="40"/>
      <c r="D75" s="40"/>
      <c r="E75" s="40"/>
      <c r="F75" s="40"/>
      <c r="G75" s="40"/>
      <c r="H75" s="21">
        <f t="shared" si="0"/>
        <v>0</v>
      </c>
      <c r="I75" s="21"/>
      <c r="J75" s="21">
        <f t="shared" si="1"/>
        <v>0</v>
      </c>
      <c r="K75" s="21"/>
      <c r="L75" s="23">
        <f t="shared" si="2"/>
        <v>0</v>
      </c>
      <c r="M75" s="24"/>
    </row>
    <row r="76" spans="1:13" s="28" customFormat="1">
      <c r="A76" s="40"/>
      <c r="B76" s="40"/>
      <c r="C76" s="40"/>
      <c r="D76" s="40"/>
      <c r="E76" s="40"/>
      <c r="F76" s="40"/>
      <c r="G76" s="40"/>
      <c r="H76" s="21">
        <f t="shared" si="0"/>
        <v>0</v>
      </c>
      <c r="I76" s="21"/>
      <c r="J76" s="21">
        <f t="shared" si="1"/>
        <v>0</v>
      </c>
      <c r="K76" s="21"/>
      <c r="L76" s="23">
        <f t="shared" si="2"/>
        <v>0</v>
      </c>
      <c r="M76" s="24"/>
    </row>
    <row r="77" spans="1:13" s="28" customFormat="1">
      <c r="A77" s="40"/>
      <c r="B77" s="40"/>
      <c r="C77" s="40"/>
      <c r="D77" s="40"/>
      <c r="E77" s="40"/>
      <c r="F77" s="40"/>
      <c r="G77" s="40"/>
      <c r="H77" s="21">
        <f t="shared" si="0"/>
        <v>0</v>
      </c>
      <c r="I77" s="21"/>
      <c r="J77" s="21">
        <f t="shared" si="1"/>
        <v>0</v>
      </c>
      <c r="K77" s="21"/>
      <c r="L77" s="23">
        <f t="shared" si="2"/>
        <v>0</v>
      </c>
      <c r="M77" s="24"/>
    </row>
    <row r="78" spans="1:13">
      <c r="A78" s="40"/>
      <c r="B78" s="40"/>
      <c r="C78" s="40"/>
      <c r="D78" s="40"/>
      <c r="E78" s="40"/>
      <c r="F78" s="40"/>
      <c r="G78" s="40"/>
      <c r="H78" s="21">
        <f t="shared" si="0"/>
        <v>0</v>
      </c>
      <c r="I78" s="21"/>
      <c r="J78" s="21">
        <f t="shared" si="1"/>
        <v>0</v>
      </c>
      <c r="K78" s="21"/>
      <c r="L78" s="23">
        <f t="shared" si="2"/>
        <v>0</v>
      </c>
      <c r="M78" s="24"/>
    </row>
    <row r="79" spans="1:13">
      <c r="A79" s="40"/>
      <c r="B79" s="40"/>
      <c r="C79" s="40"/>
      <c r="D79" s="40"/>
      <c r="E79" s="40"/>
      <c r="F79" s="40"/>
      <c r="G79" s="40"/>
      <c r="H79" s="21">
        <f t="shared" si="0"/>
        <v>0</v>
      </c>
      <c r="I79" s="21"/>
      <c r="J79" s="21">
        <f t="shared" si="1"/>
        <v>0</v>
      </c>
      <c r="K79" s="21"/>
      <c r="L79" s="23">
        <f t="shared" si="2"/>
        <v>0</v>
      </c>
      <c r="M79" s="24"/>
    </row>
    <row r="80" spans="1:13">
      <c r="A80" s="40"/>
      <c r="B80" s="40"/>
      <c r="C80" s="40"/>
      <c r="D80" s="40"/>
      <c r="E80" s="40"/>
      <c r="F80" s="40"/>
      <c r="G80" s="40"/>
      <c r="H80" s="21">
        <f t="shared" si="0"/>
        <v>0</v>
      </c>
      <c r="I80" s="21"/>
      <c r="J80" s="21">
        <f t="shared" si="1"/>
        <v>0</v>
      </c>
      <c r="K80" s="21"/>
      <c r="L80" s="23">
        <f t="shared" si="2"/>
        <v>0</v>
      </c>
      <c r="M80" s="24"/>
    </row>
    <row r="81" spans="1:13">
      <c r="A81" s="40"/>
      <c r="B81" s="40"/>
      <c r="C81" s="40"/>
      <c r="D81" s="40"/>
      <c r="E81" s="40"/>
      <c r="F81" s="40"/>
      <c r="G81" s="40"/>
      <c r="H81" s="21">
        <f t="shared" si="0"/>
        <v>0</v>
      </c>
      <c r="I81" s="21"/>
      <c r="J81" s="21">
        <f t="shared" si="1"/>
        <v>0</v>
      </c>
      <c r="K81" s="21"/>
      <c r="L81" s="23">
        <f t="shared" si="2"/>
        <v>0</v>
      </c>
      <c r="M81" s="24"/>
    </row>
    <row r="82" spans="1:13">
      <c r="A82" s="40"/>
      <c r="B82" s="40"/>
      <c r="C82" s="40"/>
      <c r="D82" s="40"/>
      <c r="E82" s="40"/>
      <c r="F82" s="40"/>
      <c r="G82" s="40"/>
      <c r="H82" s="21">
        <f t="shared" si="0"/>
        <v>0</v>
      </c>
      <c r="I82" s="21"/>
      <c r="J82" s="21">
        <f t="shared" si="1"/>
        <v>0</v>
      </c>
      <c r="K82" s="21"/>
      <c r="L82" s="23">
        <f t="shared" si="2"/>
        <v>0</v>
      </c>
      <c r="M82" s="24"/>
    </row>
    <row r="83" spans="1:13">
      <c r="E83" s="30"/>
    </row>
    <row r="84" spans="1:13">
      <c r="E84" s="30"/>
    </row>
    <row r="85" spans="1:13">
      <c r="L85">
        <f t="shared" ref="L85" si="3">IF(K85&lt;5,J85*1,IF(K85&lt;10,J85*1.5,IF(K85&lt;15,J85*2,IF(K85&lt;20,J85*2.5,IF(K85&lt;25,J85*3,IF(K85&lt;30,J85*3.5,IF(K85&gt;30,J85*4)))))))</f>
        <v>0</v>
      </c>
    </row>
  </sheetData>
  <mergeCells count="1">
    <mergeCell ref="G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0AB2-60BA-4D4F-84B6-72EA75029B17}">
  <dimension ref="A1:M85"/>
  <sheetViews>
    <sheetView workbookViewId="0">
      <selection activeCell="N13" sqref="J10:N13"/>
    </sheetView>
  </sheetViews>
  <sheetFormatPr defaultColWidth="11.42578125" defaultRowHeight="15"/>
  <cols>
    <col min="1" max="1" width="18.5703125" bestFit="1" customWidth="1"/>
    <col min="2" max="2" width="13.140625" bestFit="1" customWidth="1"/>
    <col min="3" max="3" width="4.28515625" bestFit="1" customWidth="1"/>
    <col min="4" max="4" width="31.85546875" bestFit="1" customWidth="1"/>
    <col min="5" max="5" width="12.140625" customWidth="1"/>
    <col min="6" max="6" width="23.28515625" bestFit="1" customWidth="1"/>
    <col min="7" max="7" width="21.42578125" bestFit="1" customWidth="1"/>
    <col min="8" max="8" width="3.42578125" bestFit="1" customWidth="1"/>
    <col min="9" max="9" width="4.7109375" bestFit="1" customWidth="1"/>
    <col min="10" max="10" width="5.28515625" bestFit="1" customWidth="1"/>
    <col min="11" max="11" width="9.7109375" bestFit="1" customWidth="1"/>
    <col min="12" max="12" width="20.7109375" bestFit="1" customWidth="1"/>
    <col min="13" max="13" width="12.140625" bestFit="1" customWidth="1"/>
    <col min="14" max="14" width="11.5703125" customWidth="1"/>
    <col min="15" max="15" width="20.7109375" bestFit="1" customWidth="1"/>
  </cols>
  <sheetData>
    <row r="1" spans="5:7" ht="61.5">
      <c r="E1" s="25" t="s">
        <v>0</v>
      </c>
    </row>
    <row r="2" spans="5:7" ht="61.5">
      <c r="E2" s="25"/>
      <c r="G2" s="25">
        <v>2023</v>
      </c>
    </row>
    <row r="4" spans="5:7">
      <c r="E4" s="7" t="s">
        <v>1</v>
      </c>
      <c r="F4" s="8" t="s">
        <v>2</v>
      </c>
      <c r="G4" s="1" t="s">
        <v>3</v>
      </c>
    </row>
    <row r="5" spans="5:7">
      <c r="E5" s="2"/>
      <c r="G5" s="3" t="s">
        <v>4</v>
      </c>
    </row>
    <row r="6" spans="5:7">
      <c r="E6" s="2"/>
      <c r="G6" s="3" t="s">
        <v>5</v>
      </c>
    </row>
    <row r="7" spans="5:7">
      <c r="E7" s="2"/>
      <c r="G7" s="3" t="s">
        <v>6</v>
      </c>
    </row>
    <row r="8" spans="5:7">
      <c r="E8" s="2"/>
      <c r="G8" s="3" t="s">
        <v>7</v>
      </c>
    </row>
    <row r="9" spans="5:7">
      <c r="E9" s="2"/>
      <c r="G9" s="3"/>
    </row>
    <row r="10" spans="5:7">
      <c r="E10" s="2"/>
      <c r="F10" s="9" t="s">
        <v>8</v>
      </c>
      <c r="G10" s="3" t="s">
        <v>9</v>
      </c>
    </row>
    <row r="11" spans="5:7">
      <c r="E11" s="2"/>
      <c r="G11" s="3" t="s">
        <v>10</v>
      </c>
    </row>
    <row r="12" spans="5:7">
      <c r="E12" s="2"/>
      <c r="G12" s="3" t="s">
        <v>11</v>
      </c>
    </row>
    <row r="13" spans="5:7">
      <c r="E13" s="2"/>
      <c r="G13" s="3" t="s">
        <v>12</v>
      </c>
    </row>
    <row r="14" spans="5:7">
      <c r="E14" s="2"/>
      <c r="G14" s="3"/>
    </row>
    <row r="15" spans="5:7">
      <c r="E15" s="2"/>
      <c r="F15" s="9" t="s">
        <v>13</v>
      </c>
      <c r="G15" s="3" t="s">
        <v>14</v>
      </c>
    </row>
    <row r="16" spans="5:7">
      <c r="E16" s="2"/>
      <c r="G16" s="3" t="s">
        <v>15</v>
      </c>
    </row>
    <row r="17" spans="1:13">
      <c r="E17" s="2"/>
      <c r="G17" s="3" t="s">
        <v>16</v>
      </c>
    </row>
    <row r="18" spans="1:13">
      <c r="E18" s="2"/>
      <c r="G18" s="3" t="s">
        <v>17</v>
      </c>
    </row>
    <row r="19" spans="1:13">
      <c r="E19" s="2"/>
      <c r="G19" s="3" t="s">
        <v>18</v>
      </c>
    </row>
    <row r="20" spans="1:13">
      <c r="E20" s="2"/>
      <c r="G20" s="3"/>
    </row>
    <row r="21" spans="1:13">
      <c r="E21" s="14" t="s">
        <v>19</v>
      </c>
      <c r="G21" s="3" t="s">
        <v>20</v>
      </c>
    </row>
    <row r="22" spans="1:13">
      <c r="E22" s="4"/>
      <c r="F22" s="5"/>
      <c r="G22" s="6"/>
    </row>
    <row r="25" spans="1:13">
      <c r="M25" s="16" t="s">
        <v>21</v>
      </c>
    </row>
    <row r="26" spans="1:13">
      <c r="A26" s="18"/>
      <c r="B26" s="18"/>
      <c r="C26" s="18"/>
      <c r="D26" s="19"/>
      <c r="E26" s="19"/>
      <c r="F26" s="19"/>
      <c r="G26" s="165" t="s">
        <v>22</v>
      </c>
      <c r="H26" s="166"/>
      <c r="I26" s="166"/>
      <c r="J26" s="166"/>
      <c r="K26" s="166"/>
      <c r="L26" s="167"/>
      <c r="M26" s="17"/>
    </row>
    <row r="27" spans="1:13">
      <c r="A27" s="13" t="s">
        <v>23</v>
      </c>
      <c r="B27" s="13" t="s">
        <v>24</v>
      </c>
      <c r="C27" s="13" t="s">
        <v>25</v>
      </c>
      <c r="D27" s="13" t="s">
        <v>22</v>
      </c>
      <c r="E27" s="13" t="s">
        <v>26</v>
      </c>
      <c r="F27" s="13" t="s">
        <v>27</v>
      </c>
      <c r="G27" s="11" t="s">
        <v>28</v>
      </c>
      <c r="H27" s="11" t="s">
        <v>29</v>
      </c>
      <c r="I27" s="11" t="s">
        <v>30</v>
      </c>
      <c r="J27" s="11" t="s">
        <v>31</v>
      </c>
      <c r="K27" s="11" t="s">
        <v>32</v>
      </c>
      <c r="L27" s="15" t="s">
        <v>33</v>
      </c>
      <c r="M27" s="17"/>
    </row>
    <row r="28" spans="1:13">
      <c r="A28" s="49" t="s">
        <v>95</v>
      </c>
      <c r="B28" s="49" t="s">
        <v>96</v>
      </c>
      <c r="C28" s="57" t="s">
        <v>54</v>
      </c>
      <c r="D28" s="41" t="s">
        <v>210</v>
      </c>
      <c r="E28" s="51">
        <v>44947</v>
      </c>
      <c r="F28" s="60" t="s">
        <v>97</v>
      </c>
      <c r="G28" s="47">
        <v>1</v>
      </c>
      <c r="H28" s="48">
        <f>IF(G28=1,50,IF(G28=2,40,IF(G28=3,30,IF(G28=4,25,IF(G28=5,20,IF(G28="NC",10,0))))))</f>
        <v>50</v>
      </c>
      <c r="I28" s="41" t="s">
        <v>41</v>
      </c>
      <c r="J28" s="41">
        <f>IF(I28="A",H28*5,IF(I28="B",H28*3,IF(I28="C",H28*2,IF(I28="D", H28*1,0))))</f>
        <v>150</v>
      </c>
      <c r="K28" s="41">
        <v>5</v>
      </c>
      <c r="L28" s="52">
        <f>IF(K28&lt;5,J28*1,IF(K28&lt;10,J28*1.5,IF(K28&lt;15,J28*2,IF(K28&lt;20,J28*2.5,IF(K28&lt;25,J28*3,IF(K28&lt;30,J28*3.5,IF(K28&gt;30,J28*4)))))))</f>
        <v>225</v>
      </c>
      <c r="M28" s="45">
        <v>225</v>
      </c>
    </row>
    <row r="29" spans="1:13">
      <c r="A29" s="40" t="s">
        <v>52</v>
      </c>
      <c r="B29" s="40" t="s">
        <v>53</v>
      </c>
      <c r="C29" s="40" t="s">
        <v>54</v>
      </c>
      <c r="D29" s="41" t="s">
        <v>210</v>
      </c>
      <c r="E29" s="51">
        <v>44947</v>
      </c>
      <c r="F29" s="58" t="s">
        <v>56</v>
      </c>
      <c r="G29" s="40">
        <v>1</v>
      </c>
      <c r="H29" s="21">
        <f>IF(G29=1,50,IF(G29=2,40,IF(G29=3,30,IF(G29=4,25,IF(G29=5,20,IF(G29="NC",10,0))))))</f>
        <v>50</v>
      </c>
      <c r="I29" s="21" t="s">
        <v>41</v>
      </c>
      <c r="J29" s="21">
        <f>IF(I29="A",H29*5,IF(I29="B",H29*3,IF(I29="C",H29*2,IF(I29="D", H29*1,0))))</f>
        <v>150</v>
      </c>
      <c r="K29" s="21">
        <v>8</v>
      </c>
      <c r="L29" s="23">
        <f>IF(K29&lt;5,J29*1,IF(K29&lt;10,J29*1.5,IF(K29&lt;15,J29*2,IF(K29&lt;20,J29*2.5,IF(K29&lt;25,J29*3,IF(K29&lt;30,J29*3.5,IF(K29&gt;30,J29*4)))))))</f>
        <v>225</v>
      </c>
      <c r="M29" s="24">
        <v>225</v>
      </c>
    </row>
    <row r="30" spans="1:13">
      <c r="A30" s="40" t="s">
        <v>101</v>
      </c>
      <c r="B30" s="40" t="s">
        <v>102</v>
      </c>
      <c r="C30" s="40" t="s">
        <v>103</v>
      </c>
      <c r="D30" s="41" t="s">
        <v>210</v>
      </c>
      <c r="E30" s="51">
        <v>44947</v>
      </c>
      <c r="F30" s="58" t="s">
        <v>104</v>
      </c>
      <c r="G30" s="40">
        <v>1</v>
      </c>
      <c r="H30" s="21">
        <f>IF(G30=1,50,IF(G30=2,40,IF(G30=3,30,IF(G30=4,25,IF(G30=5,20,IF(G30="NC",10,0))))))</f>
        <v>50</v>
      </c>
      <c r="I30" s="21" t="s">
        <v>41</v>
      </c>
      <c r="J30" s="21">
        <f>IF(I30="A",H30*5,IF(I30="B",H30*3,IF(I30="C",H30*2,IF(I30="D", H30*1,0))))</f>
        <v>150</v>
      </c>
      <c r="K30" s="21">
        <v>6</v>
      </c>
      <c r="L30" s="23">
        <f>IF(K30&lt;5,J30*1,IF(K30&lt;10,J30*1.5,IF(K30&lt;15,J30*2,IF(K30&lt;20,J30*2.5,IF(K30&lt;25,J30*3,IF(K30&lt;30,J30*3.5,IF(K30&gt;30,J30*4)))))))</f>
        <v>225</v>
      </c>
      <c r="M30" s="24">
        <v>225</v>
      </c>
    </row>
    <row r="31" spans="1:13">
      <c r="A31" s="32"/>
      <c r="B31" s="32"/>
      <c r="C31" s="33"/>
      <c r="D31" s="41"/>
      <c r="E31" s="51"/>
      <c r="F31" s="61"/>
      <c r="G31" s="21"/>
      <c r="H31" s="23">
        <f t="shared" ref="H31:H82" si="0">IF(G31=1,50,IF(G31=2,40,IF(G31=3,30,IF(G31=4,25,IF(G31=5,20,IF(G31="NC",10,0))))))</f>
        <v>0</v>
      </c>
      <c r="I31" s="21"/>
      <c r="J31" s="21">
        <f t="shared" ref="J31:J82" si="1">IF(I31="A",H31*5,IF(I31="B",H31*3,IF(I31="C",H31*2,IF(I31="D", H31*1,0))))</f>
        <v>0</v>
      </c>
      <c r="K31" s="21"/>
      <c r="L31" s="23">
        <f t="shared" ref="L31:L82" si="2">IF(K31&lt;5,J31*1,IF(K31&lt;10,J31*1.5,IF(K31&lt;15,J31*2,IF(K31&lt;20,J31*2.5,IF(K31&lt;25,J31*3,IF(K31&lt;30,J31*3.5,IF(K31&gt;30,J31*4)))))))</f>
        <v>0</v>
      </c>
      <c r="M31" s="34"/>
    </row>
    <row r="32" spans="1:13">
      <c r="A32" s="53"/>
      <c r="B32" s="53"/>
      <c r="C32" s="54"/>
      <c r="D32" s="41"/>
      <c r="E32" s="51"/>
      <c r="F32" s="58"/>
      <c r="G32" s="40"/>
      <c r="H32" s="23">
        <f t="shared" si="0"/>
        <v>0</v>
      </c>
      <c r="I32" s="21"/>
      <c r="J32" s="21">
        <f t="shared" si="1"/>
        <v>0</v>
      </c>
      <c r="K32" s="21"/>
      <c r="L32" s="23">
        <f t="shared" si="2"/>
        <v>0</v>
      </c>
      <c r="M32" s="34"/>
    </row>
    <row r="33" spans="1:13">
      <c r="A33" s="53"/>
      <c r="B33" s="53"/>
      <c r="C33" s="54"/>
      <c r="D33" s="41"/>
      <c r="E33" s="51"/>
      <c r="F33" s="58"/>
      <c r="G33" s="40"/>
      <c r="H33" s="23">
        <f t="shared" si="0"/>
        <v>0</v>
      </c>
      <c r="I33" s="21"/>
      <c r="J33" s="21">
        <f t="shared" si="1"/>
        <v>0</v>
      </c>
      <c r="K33" s="21"/>
      <c r="L33" s="23">
        <f t="shared" si="2"/>
        <v>0</v>
      </c>
      <c r="M33" s="34"/>
    </row>
    <row r="34" spans="1:13">
      <c r="A34" s="53"/>
      <c r="B34" s="53"/>
      <c r="C34" s="54"/>
      <c r="D34" s="40"/>
      <c r="E34" s="55"/>
      <c r="F34" s="40"/>
      <c r="G34" s="40"/>
      <c r="H34" s="23">
        <f t="shared" si="0"/>
        <v>0</v>
      </c>
      <c r="I34" s="21"/>
      <c r="J34" s="21">
        <f t="shared" si="1"/>
        <v>0</v>
      </c>
      <c r="K34" s="21"/>
      <c r="L34" s="23">
        <f t="shared" si="2"/>
        <v>0</v>
      </c>
      <c r="M34" s="34"/>
    </row>
    <row r="35" spans="1:13">
      <c r="A35" s="53"/>
      <c r="B35" s="53"/>
      <c r="C35" s="54"/>
      <c r="D35" s="40"/>
      <c r="E35" s="55"/>
      <c r="F35" s="40"/>
      <c r="G35" s="40"/>
      <c r="H35" s="23">
        <f t="shared" si="0"/>
        <v>0</v>
      </c>
      <c r="I35" s="21"/>
      <c r="J35" s="21">
        <f t="shared" si="1"/>
        <v>0</v>
      </c>
      <c r="K35" s="21"/>
      <c r="L35" s="23">
        <f t="shared" si="2"/>
        <v>0</v>
      </c>
      <c r="M35" s="34"/>
    </row>
    <row r="36" spans="1:13">
      <c r="A36" s="53"/>
      <c r="B36" s="53"/>
      <c r="C36" s="54"/>
      <c r="D36" s="40"/>
      <c r="E36" s="55"/>
      <c r="F36" s="40"/>
      <c r="G36" s="56"/>
      <c r="H36" s="23">
        <f t="shared" si="0"/>
        <v>0</v>
      </c>
      <c r="I36" s="21"/>
      <c r="J36" s="21">
        <f t="shared" si="1"/>
        <v>0</v>
      </c>
      <c r="K36" s="21"/>
      <c r="L36" s="23">
        <f t="shared" si="2"/>
        <v>0</v>
      </c>
      <c r="M36" s="34"/>
    </row>
    <row r="37" spans="1:13">
      <c r="A37" s="40"/>
      <c r="B37" s="40"/>
      <c r="C37" s="40"/>
      <c r="D37" s="40"/>
      <c r="E37" s="55"/>
      <c r="F37" s="40"/>
      <c r="G37" s="40"/>
      <c r="H37" s="21">
        <f t="shared" si="0"/>
        <v>0</v>
      </c>
      <c r="I37" s="21" t="s">
        <v>41</v>
      </c>
      <c r="J37" s="21">
        <f t="shared" si="1"/>
        <v>0</v>
      </c>
      <c r="K37" s="21"/>
      <c r="L37" s="23">
        <f t="shared" si="2"/>
        <v>0</v>
      </c>
      <c r="M37" s="24"/>
    </row>
    <row r="38" spans="1:13">
      <c r="A38" s="40"/>
      <c r="B38" s="40"/>
      <c r="C38" s="40"/>
      <c r="D38" s="40"/>
      <c r="E38" s="55"/>
      <c r="F38" s="40"/>
      <c r="G38" s="40"/>
      <c r="H38" s="23">
        <f t="shared" si="0"/>
        <v>0</v>
      </c>
      <c r="I38" s="21" t="s">
        <v>41</v>
      </c>
      <c r="J38" s="21">
        <f t="shared" si="1"/>
        <v>0</v>
      </c>
      <c r="K38" s="21"/>
      <c r="L38" s="23">
        <f t="shared" si="2"/>
        <v>0</v>
      </c>
      <c r="M38" s="24"/>
    </row>
    <row r="39" spans="1:13">
      <c r="A39" s="40"/>
      <c r="B39" s="40"/>
      <c r="C39" s="40"/>
      <c r="D39" s="40"/>
      <c r="E39" s="55"/>
      <c r="F39" s="40"/>
      <c r="G39" s="40"/>
      <c r="H39" s="21">
        <f t="shared" si="0"/>
        <v>0</v>
      </c>
      <c r="I39" s="21" t="s">
        <v>41</v>
      </c>
      <c r="J39" s="21">
        <f t="shared" si="1"/>
        <v>0</v>
      </c>
      <c r="K39" s="21"/>
      <c r="L39" s="23">
        <f t="shared" si="2"/>
        <v>0</v>
      </c>
      <c r="M39" s="24"/>
    </row>
    <row r="40" spans="1:13">
      <c r="A40" s="40"/>
      <c r="B40" s="40"/>
      <c r="C40" s="40"/>
      <c r="D40" s="40"/>
      <c r="E40" s="55"/>
      <c r="F40" s="40"/>
      <c r="G40" s="40"/>
      <c r="H40" s="23">
        <f t="shared" si="0"/>
        <v>0</v>
      </c>
      <c r="I40" s="21" t="s">
        <v>41</v>
      </c>
      <c r="J40" s="21">
        <f t="shared" si="1"/>
        <v>0</v>
      </c>
      <c r="K40" s="21"/>
      <c r="L40" s="23">
        <f t="shared" si="2"/>
        <v>0</v>
      </c>
      <c r="M40" s="24"/>
    </row>
    <row r="41" spans="1:13">
      <c r="A41" s="40"/>
      <c r="B41" s="40"/>
      <c r="C41" s="40"/>
      <c r="D41" s="40"/>
      <c r="E41" s="55"/>
      <c r="F41" s="40"/>
      <c r="G41" s="40"/>
      <c r="H41" s="21">
        <f t="shared" si="0"/>
        <v>0</v>
      </c>
      <c r="I41" s="21" t="s">
        <v>41</v>
      </c>
      <c r="J41" s="21">
        <f t="shared" si="1"/>
        <v>0</v>
      </c>
      <c r="K41" s="21"/>
      <c r="L41" s="23">
        <f t="shared" si="2"/>
        <v>0</v>
      </c>
      <c r="M41" s="24"/>
    </row>
    <row r="42" spans="1:13">
      <c r="A42" s="40"/>
      <c r="B42" s="40"/>
      <c r="C42" s="40"/>
      <c r="D42" s="40"/>
      <c r="E42" s="55"/>
      <c r="F42" s="40"/>
      <c r="G42" s="40"/>
      <c r="H42" s="21">
        <f t="shared" si="0"/>
        <v>0</v>
      </c>
      <c r="I42" s="21" t="s">
        <v>41</v>
      </c>
      <c r="J42" s="21">
        <f t="shared" si="1"/>
        <v>0</v>
      </c>
      <c r="K42" s="21"/>
      <c r="L42" s="23">
        <f t="shared" si="2"/>
        <v>0</v>
      </c>
      <c r="M42" s="24"/>
    </row>
    <row r="43" spans="1:13">
      <c r="A43" s="40"/>
      <c r="B43" s="40"/>
      <c r="C43" s="40"/>
      <c r="D43" s="40"/>
      <c r="E43" s="55"/>
      <c r="F43" s="40"/>
      <c r="G43" s="40"/>
      <c r="H43" s="21">
        <f t="shared" si="0"/>
        <v>0</v>
      </c>
      <c r="I43" s="21" t="s">
        <v>41</v>
      </c>
      <c r="J43" s="21">
        <f t="shared" si="1"/>
        <v>0</v>
      </c>
      <c r="K43" s="21"/>
      <c r="L43" s="23">
        <f t="shared" si="2"/>
        <v>0</v>
      </c>
      <c r="M43" s="24"/>
    </row>
    <row r="44" spans="1:13">
      <c r="A44" s="40"/>
      <c r="B44" s="40"/>
      <c r="C44" s="40"/>
      <c r="D44" s="40"/>
      <c r="E44" s="55"/>
      <c r="F44" s="40"/>
      <c r="G44" s="40"/>
      <c r="H44" s="23">
        <f t="shared" si="0"/>
        <v>0</v>
      </c>
      <c r="I44" s="21" t="s">
        <v>41</v>
      </c>
      <c r="J44" s="21">
        <f t="shared" si="1"/>
        <v>0</v>
      </c>
      <c r="K44" s="21"/>
      <c r="L44" s="23">
        <f t="shared" si="2"/>
        <v>0</v>
      </c>
      <c r="M44" s="24"/>
    </row>
    <row r="45" spans="1:13">
      <c r="A45" s="40"/>
      <c r="B45" s="40"/>
      <c r="C45" s="40"/>
      <c r="D45" s="40"/>
      <c r="E45" s="55"/>
      <c r="F45" s="40"/>
      <c r="G45" s="40"/>
      <c r="H45" s="21">
        <f t="shared" si="0"/>
        <v>0</v>
      </c>
      <c r="I45" s="21" t="s">
        <v>41</v>
      </c>
      <c r="J45" s="21">
        <f t="shared" si="1"/>
        <v>0</v>
      </c>
      <c r="K45" s="21"/>
      <c r="L45" s="23">
        <f t="shared" si="2"/>
        <v>0</v>
      </c>
      <c r="M45" s="24"/>
    </row>
    <row r="46" spans="1:13">
      <c r="A46" s="40"/>
      <c r="B46" s="40"/>
      <c r="C46" s="40"/>
      <c r="D46" s="40"/>
      <c r="E46" s="55"/>
      <c r="F46" s="40"/>
      <c r="G46" s="40"/>
      <c r="H46" s="21">
        <f t="shared" si="0"/>
        <v>0</v>
      </c>
      <c r="I46" s="21" t="s">
        <v>41</v>
      </c>
      <c r="J46" s="21">
        <f t="shared" si="1"/>
        <v>0</v>
      </c>
      <c r="K46" s="21"/>
      <c r="L46" s="23">
        <f t="shared" si="2"/>
        <v>0</v>
      </c>
      <c r="M46" s="24"/>
    </row>
    <row r="47" spans="1:13">
      <c r="A47" s="40"/>
      <c r="B47" s="40"/>
      <c r="C47" s="40"/>
      <c r="D47" s="40"/>
      <c r="E47" s="55"/>
      <c r="F47" s="40"/>
      <c r="G47" s="40"/>
      <c r="H47" s="21">
        <f t="shared" si="0"/>
        <v>0</v>
      </c>
      <c r="I47" s="21" t="s">
        <v>41</v>
      </c>
      <c r="J47" s="21">
        <f t="shared" si="1"/>
        <v>0</v>
      </c>
      <c r="K47" s="21"/>
      <c r="L47" s="23">
        <f t="shared" si="2"/>
        <v>0</v>
      </c>
      <c r="M47" s="24"/>
    </row>
    <row r="48" spans="1:13">
      <c r="A48" s="40"/>
      <c r="B48" s="40"/>
      <c r="C48" s="40"/>
      <c r="D48" s="40"/>
      <c r="E48" s="55"/>
      <c r="F48" s="40"/>
      <c r="G48" s="40"/>
      <c r="H48" s="21">
        <f t="shared" si="0"/>
        <v>0</v>
      </c>
      <c r="I48" s="21"/>
      <c r="J48" s="21">
        <f t="shared" si="1"/>
        <v>0</v>
      </c>
      <c r="K48" s="21"/>
      <c r="L48" s="23">
        <f t="shared" si="2"/>
        <v>0</v>
      </c>
      <c r="M48" s="24"/>
    </row>
    <row r="49" spans="1:13">
      <c r="A49" s="40"/>
      <c r="B49" s="40"/>
      <c r="C49" s="40"/>
      <c r="D49" s="40"/>
      <c r="E49" s="55"/>
      <c r="F49" s="40"/>
      <c r="G49" s="40"/>
      <c r="H49" s="21">
        <f t="shared" si="0"/>
        <v>0</v>
      </c>
      <c r="I49" s="21"/>
      <c r="J49" s="21">
        <f t="shared" si="1"/>
        <v>0</v>
      </c>
      <c r="K49" s="21"/>
      <c r="L49" s="23">
        <f t="shared" si="2"/>
        <v>0</v>
      </c>
      <c r="M49" s="24"/>
    </row>
    <row r="50" spans="1:13">
      <c r="A50" s="40"/>
      <c r="B50" s="40"/>
      <c r="C50" s="40"/>
      <c r="D50" s="40"/>
      <c r="E50" s="55"/>
      <c r="F50" s="40"/>
      <c r="G50" s="40"/>
      <c r="H50" s="21">
        <f t="shared" si="0"/>
        <v>0</v>
      </c>
      <c r="I50" s="21"/>
      <c r="J50" s="21">
        <f t="shared" si="1"/>
        <v>0</v>
      </c>
      <c r="K50" s="21"/>
      <c r="L50" s="23">
        <f t="shared" si="2"/>
        <v>0</v>
      </c>
      <c r="M50" s="24"/>
    </row>
    <row r="51" spans="1:13">
      <c r="A51" s="53"/>
      <c r="B51" s="53"/>
      <c r="C51" s="54"/>
      <c r="D51" s="40"/>
      <c r="E51" s="55"/>
      <c r="F51" s="40"/>
      <c r="G51" s="40"/>
      <c r="H51" s="23">
        <f t="shared" si="0"/>
        <v>0</v>
      </c>
      <c r="I51" s="21"/>
      <c r="J51" s="21">
        <f t="shared" si="1"/>
        <v>0</v>
      </c>
      <c r="K51" s="21">
        <v>7</v>
      </c>
      <c r="L51" s="23">
        <f t="shared" si="2"/>
        <v>0</v>
      </c>
      <c r="M51" s="34"/>
    </row>
    <row r="52" spans="1:13">
      <c r="A52" s="53"/>
      <c r="B52" s="53"/>
      <c r="C52" s="54"/>
      <c r="D52" s="40"/>
      <c r="E52" s="55"/>
      <c r="F52" s="40"/>
      <c r="G52" s="40"/>
      <c r="H52" s="23">
        <f t="shared" si="0"/>
        <v>0</v>
      </c>
      <c r="I52" s="21"/>
      <c r="J52" s="21">
        <f t="shared" si="1"/>
        <v>0</v>
      </c>
      <c r="K52" s="21">
        <v>3</v>
      </c>
      <c r="L52" s="23">
        <f t="shared" si="2"/>
        <v>0</v>
      </c>
      <c r="M52" s="34"/>
    </row>
    <row r="53" spans="1:13">
      <c r="A53" s="40"/>
      <c r="B53" s="40"/>
      <c r="C53" s="40"/>
      <c r="D53" s="40"/>
      <c r="E53" s="55"/>
      <c r="F53" s="40"/>
      <c r="G53" s="40"/>
      <c r="H53" s="21">
        <f t="shared" si="0"/>
        <v>0</v>
      </c>
      <c r="I53" s="21"/>
      <c r="J53" s="21">
        <f t="shared" si="1"/>
        <v>0</v>
      </c>
      <c r="K53" s="21"/>
      <c r="L53" s="23">
        <f t="shared" si="2"/>
        <v>0</v>
      </c>
      <c r="M53" s="24"/>
    </row>
    <row r="54" spans="1:13">
      <c r="A54" s="40"/>
      <c r="B54" s="40"/>
      <c r="C54" s="40"/>
      <c r="D54" s="40"/>
      <c r="E54" s="55"/>
      <c r="F54" s="40"/>
      <c r="G54" s="40"/>
      <c r="H54" s="21">
        <f t="shared" si="0"/>
        <v>0</v>
      </c>
      <c r="I54" s="21"/>
      <c r="J54" s="21">
        <f t="shared" si="1"/>
        <v>0</v>
      </c>
      <c r="K54" s="21"/>
      <c r="L54" s="23">
        <f t="shared" si="2"/>
        <v>0</v>
      </c>
      <c r="M54" s="24"/>
    </row>
    <row r="55" spans="1:13">
      <c r="A55" s="40"/>
      <c r="B55" s="40"/>
      <c r="C55" s="40"/>
      <c r="D55" s="40"/>
      <c r="E55" s="55"/>
      <c r="F55" s="40"/>
      <c r="G55" s="40"/>
      <c r="H55" s="21">
        <f t="shared" si="0"/>
        <v>0</v>
      </c>
      <c r="I55" s="21"/>
      <c r="J55" s="21">
        <f t="shared" si="1"/>
        <v>0</v>
      </c>
      <c r="K55" s="21"/>
      <c r="L55" s="23">
        <f t="shared" si="2"/>
        <v>0</v>
      </c>
      <c r="M55" s="24"/>
    </row>
    <row r="56" spans="1:13">
      <c r="A56" s="40"/>
      <c r="B56" s="40"/>
      <c r="C56" s="40"/>
      <c r="D56" s="40"/>
      <c r="E56" s="55"/>
      <c r="F56" s="40"/>
      <c r="G56" s="40"/>
      <c r="H56" s="21">
        <f t="shared" si="0"/>
        <v>0</v>
      </c>
      <c r="I56" s="21"/>
      <c r="J56" s="21">
        <f t="shared" si="1"/>
        <v>0</v>
      </c>
      <c r="K56" s="21"/>
      <c r="L56" s="23">
        <f t="shared" si="2"/>
        <v>0</v>
      </c>
      <c r="M56" s="24"/>
    </row>
    <row r="57" spans="1:13">
      <c r="A57" s="40"/>
      <c r="B57" s="40"/>
      <c r="C57" s="40"/>
      <c r="D57" s="40"/>
      <c r="E57" s="55"/>
      <c r="F57" s="40"/>
      <c r="G57" s="40"/>
      <c r="H57" s="21">
        <f t="shared" si="0"/>
        <v>0</v>
      </c>
      <c r="I57" s="21"/>
      <c r="J57" s="21">
        <f t="shared" si="1"/>
        <v>0</v>
      </c>
      <c r="K57" s="21"/>
      <c r="L57" s="23">
        <f t="shared" si="2"/>
        <v>0</v>
      </c>
      <c r="M57" s="24"/>
    </row>
    <row r="58" spans="1:13">
      <c r="A58" s="40"/>
      <c r="B58" s="40"/>
      <c r="C58" s="40"/>
      <c r="D58" s="40"/>
      <c r="E58" s="55"/>
      <c r="F58" s="40"/>
      <c r="G58" s="40"/>
      <c r="H58" s="21">
        <f t="shared" si="0"/>
        <v>0</v>
      </c>
      <c r="I58" s="21"/>
      <c r="J58" s="21">
        <f t="shared" si="1"/>
        <v>0</v>
      </c>
      <c r="K58" s="21"/>
      <c r="L58" s="23">
        <f t="shared" si="2"/>
        <v>0</v>
      </c>
      <c r="M58" s="24"/>
    </row>
    <row r="59" spans="1:13">
      <c r="A59" s="40"/>
      <c r="B59" s="40"/>
      <c r="C59" s="40"/>
      <c r="D59" s="40"/>
      <c r="E59" s="55"/>
      <c r="F59" s="40"/>
      <c r="G59" s="40"/>
      <c r="H59" s="23">
        <f t="shared" si="0"/>
        <v>0</v>
      </c>
      <c r="I59" s="21"/>
      <c r="J59" s="21">
        <f t="shared" si="1"/>
        <v>0</v>
      </c>
      <c r="K59" s="21"/>
      <c r="L59" s="23">
        <f t="shared" si="2"/>
        <v>0</v>
      </c>
      <c r="M59" s="34"/>
    </row>
    <row r="60" spans="1:13">
      <c r="A60" s="40"/>
      <c r="B60" s="40"/>
      <c r="C60" s="40"/>
      <c r="D60" s="40"/>
      <c r="E60" s="55"/>
      <c r="F60" s="40"/>
      <c r="G60" s="40"/>
      <c r="H60" s="23">
        <f t="shared" si="0"/>
        <v>0</v>
      </c>
      <c r="I60" s="21"/>
      <c r="J60" s="21">
        <f t="shared" si="1"/>
        <v>0</v>
      </c>
      <c r="K60" s="21">
        <v>3</v>
      </c>
      <c r="L60" s="23">
        <f t="shared" si="2"/>
        <v>0</v>
      </c>
      <c r="M60" s="34"/>
    </row>
    <row r="61" spans="1:13">
      <c r="A61" s="40"/>
      <c r="B61" s="40"/>
      <c r="C61" s="40"/>
      <c r="D61" s="40"/>
      <c r="E61" s="55"/>
      <c r="F61" s="40"/>
      <c r="G61" s="40"/>
      <c r="H61" s="21">
        <f t="shared" si="0"/>
        <v>0</v>
      </c>
      <c r="I61" s="21"/>
      <c r="J61" s="21">
        <f t="shared" si="1"/>
        <v>0</v>
      </c>
      <c r="K61" s="21"/>
      <c r="L61" s="23">
        <f t="shared" si="2"/>
        <v>0</v>
      </c>
      <c r="M61" s="24"/>
    </row>
    <row r="62" spans="1:13">
      <c r="A62" s="40"/>
      <c r="B62" s="40"/>
      <c r="C62" s="40"/>
      <c r="D62" s="40"/>
      <c r="E62" s="55"/>
      <c r="F62" s="40"/>
      <c r="G62" s="40"/>
      <c r="H62" s="21">
        <f t="shared" si="0"/>
        <v>0</v>
      </c>
      <c r="I62" s="21"/>
      <c r="J62" s="21">
        <f t="shared" si="1"/>
        <v>0</v>
      </c>
      <c r="K62" s="21"/>
      <c r="L62" s="23">
        <f t="shared" si="2"/>
        <v>0</v>
      </c>
      <c r="M62" s="24"/>
    </row>
    <row r="63" spans="1:13">
      <c r="A63" s="40"/>
      <c r="B63" s="40"/>
      <c r="C63" s="40"/>
      <c r="D63" s="40"/>
      <c r="E63" s="55"/>
      <c r="F63" s="40"/>
      <c r="G63" s="40"/>
      <c r="H63" s="21">
        <f t="shared" si="0"/>
        <v>0</v>
      </c>
      <c r="I63" s="21"/>
      <c r="J63" s="21">
        <f t="shared" si="1"/>
        <v>0</v>
      </c>
      <c r="K63" s="21"/>
      <c r="L63" s="23">
        <f t="shared" si="2"/>
        <v>0</v>
      </c>
      <c r="M63" s="24"/>
    </row>
    <row r="64" spans="1:13">
      <c r="A64" s="40"/>
      <c r="B64" s="40"/>
      <c r="C64" s="40"/>
      <c r="D64" s="40"/>
      <c r="E64" s="55"/>
      <c r="F64" s="40"/>
      <c r="G64" s="40"/>
      <c r="H64" s="21">
        <f t="shared" si="0"/>
        <v>0</v>
      </c>
      <c r="I64" s="21"/>
      <c r="J64" s="21">
        <f t="shared" si="1"/>
        <v>0</v>
      </c>
      <c r="K64" s="21"/>
      <c r="L64" s="23">
        <f t="shared" si="2"/>
        <v>0</v>
      </c>
      <c r="M64" s="24"/>
    </row>
    <row r="65" spans="1:13">
      <c r="A65" s="40"/>
      <c r="B65" s="40"/>
      <c r="C65" s="40"/>
      <c r="D65" s="40"/>
      <c r="E65" s="55"/>
      <c r="F65" s="40"/>
      <c r="G65" s="40"/>
      <c r="H65" s="21">
        <f t="shared" si="0"/>
        <v>0</v>
      </c>
      <c r="I65" s="21"/>
      <c r="J65" s="21">
        <f t="shared" si="1"/>
        <v>0</v>
      </c>
      <c r="K65" s="21"/>
      <c r="L65" s="23">
        <f t="shared" si="2"/>
        <v>0</v>
      </c>
      <c r="M65" s="24"/>
    </row>
    <row r="66" spans="1:13">
      <c r="A66" s="40"/>
      <c r="B66" s="40"/>
      <c r="C66" s="40"/>
      <c r="D66" s="40"/>
      <c r="E66" s="55"/>
      <c r="F66" s="40"/>
      <c r="G66" s="40"/>
      <c r="H66" s="23">
        <f t="shared" si="0"/>
        <v>0</v>
      </c>
      <c r="I66" s="21"/>
      <c r="J66" s="21">
        <f t="shared" si="1"/>
        <v>0</v>
      </c>
      <c r="K66" s="21"/>
      <c r="L66" s="23">
        <f t="shared" si="2"/>
        <v>0</v>
      </c>
      <c r="M66" s="24"/>
    </row>
    <row r="67" spans="1:13">
      <c r="A67" s="40"/>
      <c r="B67" s="40"/>
      <c r="C67" s="40"/>
      <c r="D67" s="40"/>
      <c r="E67" s="55"/>
      <c r="F67" s="40"/>
      <c r="G67" s="40"/>
      <c r="H67" s="21">
        <f t="shared" si="0"/>
        <v>0</v>
      </c>
      <c r="I67" s="21"/>
      <c r="J67" s="21">
        <f t="shared" si="1"/>
        <v>0</v>
      </c>
      <c r="K67" s="21"/>
      <c r="L67" s="23">
        <f t="shared" si="2"/>
        <v>0</v>
      </c>
      <c r="M67" s="24"/>
    </row>
    <row r="68" spans="1:13">
      <c r="A68" s="40"/>
      <c r="B68" s="40"/>
      <c r="C68" s="40"/>
      <c r="D68" s="40"/>
      <c r="E68" s="55"/>
      <c r="F68" s="40"/>
      <c r="G68" s="40"/>
      <c r="H68" s="23">
        <f t="shared" si="0"/>
        <v>0</v>
      </c>
      <c r="I68" s="21"/>
      <c r="J68" s="21">
        <f t="shared" si="1"/>
        <v>0</v>
      </c>
      <c r="K68" s="21">
        <v>3</v>
      </c>
      <c r="L68" s="23">
        <f t="shared" si="2"/>
        <v>0</v>
      </c>
      <c r="M68" s="24"/>
    </row>
    <row r="69" spans="1:13">
      <c r="A69" s="40"/>
      <c r="B69" s="40"/>
      <c r="C69" s="40"/>
      <c r="D69" s="40"/>
      <c r="E69" s="55"/>
      <c r="F69" s="40"/>
      <c r="G69" s="40"/>
      <c r="H69" s="23">
        <f t="shared" si="0"/>
        <v>0</v>
      </c>
      <c r="I69" s="21"/>
      <c r="J69" s="21">
        <f t="shared" si="1"/>
        <v>0</v>
      </c>
      <c r="K69" s="21">
        <v>3</v>
      </c>
      <c r="L69" s="23">
        <f t="shared" si="2"/>
        <v>0</v>
      </c>
      <c r="M69" s="24"/>
    </row>
    <row r="70" spans="1:13">
      <c r="A70" s="40"/>
      <c r="B70" s="40"/>
      <c r="C70" s="40"/>
      <c r="D70" s="40"/>
      <c r="E70" s="55"/>
      <c r="F70" s="40"/>
      <c r="G70" s="40"/>
      <c r="H70" s="23">
        <f t="shared" si="0"/>
        <v>0</v>
      </c>
      <c r="I70" s="21"/>
      <c r="J70" s="21">
        <f t="shared" si="1"/>
        <v>0</v>
      </c>
      <c r="K70" s="21">
        <v>3</v>
      </c>
      <c r="L70" s="23">
        <f t="shared" si="2"/>
        <v>0</v>
      </c>
      <c r="M70" s="24"/>
    </row>
    <row r="71" spans="1:13">
      <c r="A71" s="40"/>
      <c r="B71" s="40"/>
      <c r="C71" s="40"/>
      <c r="D71" s="40"/>
      <c r="E71" s="55"/>
      <c r="F71" s="40"/>
      <c r="G71" s="40"/>
      <c r="H71" s="23">
        <f t="shared" si="0"/>
        <v>0</v>
      </c>
      <c r="I71" s="21"/>
      <c r="J71" s="21">
        <f t="shared" si="1"/>
        <v>0</v>
      </c>
      <c r="K71" s="21">
        <v>3</v>
      </c>
      <c r="L71" s="23">
        <f t="shared" si="2"/>
        <v>0</v>
      </c>
      <c r="M71" s="24"/>
    </row>
    <row r="72" spans="1:13">
      <c r="A72" s="40"/>
      <c r="B72" s="40"/>
      <c r="C72" s="40"/>
      <c r="D72" s="40"/>
      <c r="E72" s="40"/>
      <c r="F72" s="40"/>
      <c r="G72" s="40"/>
      <c r="H72" s="21">
        <f t="shared" si="0"/>
        <v>0</v>
      </c>
      <c r="I72" s="21"/>
      <c r="J72" s="21">
        <f t="shared" si="1"/>
        <v>0</v>
      </c>
      <c r="K72" s="21"/>
      <c r="L72" s="23">
        <f t="shared" si="2"/>
        <v>0</v>
      </c>
      <c r="M72" s="24"/>
    </row>
    <row r="73" spans="1:13" s="28" customFormat="1">
      <c r="A73" s="40"/>
      <c r="B73" s="40"/>
      <c r="C73" s="40"/>
      <c r="D73" s="40"/>
      <c r="E73" s="40"/>
      <c r="F73" s="40"/>
      <c r="G73" s="40"/>
      <c r="H73" s="21">
        <f t="shared" si="0"/>
        <v>0</v>
      </c>
      <c r="I73" s="21"/>
      <c r="J73" s="21">
        <f t="shared" si="1"/>
        <v>0</v>
      </c>
      <c r="K73" s="21"/>
      <c r="L73" s="23">
        <f t="shared" si="2"/>
        <v>0</v>
      </c>
      <c r="M73" s="24"/>
    </row>
    <row r="74" spans="1:13" s="28" customFormat="1">
      <c r="A74" s="40"/>
      <c r="B74" s="40"/>
      <c r="C74" s="40"/>
      <c r="D74" s="40"/>
      <c r="E74" s="40"/>
      <c r="F74" s="40"/>
      <c r="G74" s="40"/>
      <c r="H74" s="21">
        <f t="shared" si="0"/>
        <v>0</v>
      </c>
      <c r="I74" s="21"/>
      <c r="J74" s="21">
        <f t="shared" si="1"/>
        <v>0</v>
      </c>
      <c r="K74" s="21"/>
      <c r="L74" s="23">
        <f t="shared" si="2"/>
        <v>0</v>
      </c>
      <c r="M74" s="24"/>
    </row>
    <row r="75" spans="1:13" s="28" customFormat="1">
      <c r="A75" s="40"/>
      <c r="B75" s="40"/>
      <c r="C75" s="40"/>
      <c r="D75" s="40"/>
      <c r="E75" s="40"/>
      <c r="F75" s="40"/>
      <c r="G75" s="40"/>
      <c r="H75" s="21">
        <f t="shared" si="0"/>
        <v>0</v>
      </c>
      <c r="I75" s="21"/>
      <c r="J75" s="21">
        <f t="shared" si="1"/>
        <v>0</v>
      </c>
      <c r="K75" s="21"/>
      <c r="L75" s="23">
        <f t="shared" si="2"/>
        <v>0</v>
      </c>
      <c r="M75" s="24"/>
    </row>
    <row r="76" spans="1:13" s="28" customFormat="1">
      <c r="A76" s="40"/>
      <c r="B76" s="40"/>
      <c r="C76" s="40"/>
      <c r="D76" s="40"/>
      <c r="E76" s="40"/>
      <c r="F76" s="40"/>
      <c r="G76" s="40"/>
      <c r="H76" s="21">
        <f t="shared" si="0"/>
        <v>0</v>
      </c>
      <c r="I76" s="21"/>
      <c r="J76" s="21">
        <f t="shared" si="1"/>
        <v>0</v>
      </c>
      <c r="K76" s="21"/>
      <c r="L76" s="23">
        <f t="shared" si="2"/>
        <v>0</v>
      </c>
      <c r="M76" s="24"/>
    </row>
    <row r="77" spans="1:13" s="28" customFormat="1">
      <c r="A77" s="40"/>
      <c r="B77" s="40"/>
      <c r="C77" s="40"/>
      <c r="D77" s="40"/>
      <c r="E77" s="40"/>
      <c r="F77" s="40"/>
      <c r="G77" s="40"/>
      <c r="H77" s="21">
        <f t="shared" si="0"/>
        <v>0</v>
      </c>
      <c r="I77" s="21"/>
      <c r="J77" s="21">
        <f t="shared" si="1"/>
        <v>0</v>
      </c>
      <c r="K77" s="21"/>
      <c r="L77" s="23">
        <f t="shared" si="2"/>
        <v>0</v>
      </c>
      <c r="M77" s="24"/>
    </row>
    <row r="78" spans="1:13">
      <c r="A78" s="40"/>
      <c r="B78" s="40"/>
      <c r="C78" s="40"/>
      <c r="D78" s="40"/>
      <c r="E78" s="40"/>
      <c r="F78" s="40"/>
      <c r="G78" s="40"/>
      <c r="H78" s="21">
        <f t="shared" si="0"/>
        <v>0</v>
      </c>
      <c r="I78" s="21"/>
      <c r="J78" s="21">
        <f t="shared" si="1"/>
        <v>0</v>
      </c>
      <c r="K78" s="21"/>
      <c r="L78" s="23">
        <f t="shared" si="2"/>
        <v>0</v>
      </c>
      <c r="M78" s="24"/>
    </row>
    <row r="79" spans="1:13">
      <c r="A79" s="40"/>
      <c r="B79" s="40"/>
      <c r="C79" s="40"/>
      <c r="D79" s="40"/>
      <c r="E79" s="40"/>
      <c r="F79" s="40"/>
      <c r="G79" s="40"/>
      <c r="H79" s="21">
        <f t="shared" si="0"/>
        <v>0</v>
      </c>
      <c r="I79" s="21"/>
      <c r="J79" s="21">
        <f t="shared" si="1"/>
        <v>0</v>
      </c>
      <c r="K79" s="21"/>
      <c r="L79" s="23">
        <f t="shared" si="2"/>
        <v>0</v>
      </c>
      <c r="M79" s="24"/>
    </row>
    <row r="80" spans="1:13">
      <c r="A80" s="40"/>
      <c r="B80" s="40"/>
      <c r="C80" s="40"/>
      <c r="D80" s="40"/>
      <c r="E80" s="40"/>
      <c r="F80" s="40"/>
      <c r="G80" s="40"/>
      <c r="H80" s="21">
        <f t="shared" si="0"/>
        <v>0</v>
      </c>
      <c r="I80" s="21"/>
      <c r="J80" s="21">
        <f t="shared" si="1"/>
        <v>0</v>
      </c>
      <c r="K80" s="21"/>
      <c r="L80" s="23">
        <f t="shared" si="2"/>
        <v>0</v>
      </c>
      <c r="M80" s="24"/>
    </row>
    <row r="81" spans="1:13">
      <c r="A81" s="40"/>
      <c r="B81" s="40"/>
      <c r="C81" s="40"/>
      <c r="D81" s="40"/>
      <c r="E81" s="40"/>
      <c r="F81" s="40"/>
      <c r="G81" s="40"/>
      <c r="H81" s="21">
        <f t="shared" si="0"/>
        <v>0</v>
      </c>
      <c r="I81" s="21"/>
      <c r="J81" s="21">
        <f t="shared" si="1"/>
        <v>0</v>
      </c>
      <c r="K81" s="21"/>
      <c r="L81" s="23">
        <f t="shared" si="2"/>
        <v>0</v>
      </c>
      <c r="M81" s="24"/>
    </row>
    <row r="82" spans="1:13">
      <c r="A82" s="40"/>
      <c r="B82" s="40"/>
      <c r="C82" s="40"/>
      <c r="D82" s="40"/>
      <c r="E82" s="40"/>
      <c r="F82" s="40"/>
      <c r="G82" s="40"/>
      <c r="H82" s="21">
        <f t="shared" si="0"/>
        <v>0</v>
      </c>
      <c r="I82" s="21"/>
      <c r="J82" s="21">
        <f t="shared" si="1"/>
        <v>0</v>
      </c>
      <c r="K82" s="21"/>
      <c r="L82" s="23">
        <f t="shared" si="2"/>
        <v>0</v>
      </c>
      <c r="M82" s="24"/>
    </row>
    <row r="83" spans="1:13">
      <c r="E83" s="30"/>
    </row>
    <row r="84" spans="1:13">
      <c r="E84" s="30"/>
    </row>
    <row r="85" spans="1:13">
      <c r="L85">
        <f t="shared" ref="L85" si="3">IF(K85&lt;5,J85*1,IF(K85&lt;10,J85*1.5,IF(K85&lt;15,J85*2,IF(K85&lt;20,J85*2.5,IF(K85&lt;25,J85*3,IF(K85&lt;30,J85*3.5,IF(K85&gt;30,J85*4)))))))</f>
        <v>0</v>
      </c>
    </row>
  </sheetData>
  <mergeCells count="1">
    <mergeCell ref="G26:L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A869-21B9-4848-A47D-BABA50F07311}">
  <dimension ref="A1:M85"/>
  <sheetViews>
    <sheetView workbookViewId="0">
      <selection activeCell="J10" sqref="J10:M13"/>
    </sheetView>
  </sheetViews>
  <sheetFormatPr defaultColWidth="11.42578125" defaultRowHeight="15"/>
  <cols>
    <col min="1" max="1" width="18.5703125" bestFit="1" customWidth="1"/>
    <col min="2" max="2" width="13.140625" bestFit="1" customWidth="1"/>
    <col min="3" max="3" width="4.28515625" bestFit="1" customWidth="1"/>
    <col min="4" max="4" width="31.85546875" bestFit="1" customWidth="1"/>
    <col min="5" max="5" width="12.140625" customWidth="1"/>
    <col min="6" max="6" width="23.28515625" bestFit="1" customWidth="1"/>
    <col min="7" max="7" width="21.42578125" bestFit="1" customWidth="1"/>
    <col min="8" max="8" width="3.42578125" bestFit="1" customWidth="1"/>
    <col min="9" max="9" width="4.7109375" bestFit="1" customWidth="1"/>
    <col min="10" max="10" width="5.28515625" bestFit="1" customWidth="1"/>
    <col min="11" max="11" width="9.7109375" bestFit="1" customWidth="1"/>
    <col min="12" max="12" width="20.7109375" bestFit="1" customWidth="1"/>
    <col min="13" max="13" width="12.140625" bestFit="1" customWidth="1"/>
    <col min="14" max="14" width="11.5703125" customWidth="1"/>
    <col min="15" max="15" width="20.7109375" bestFit="1" customWidth="1"/>
  </cols>
  <sheetData>
    <row r="1" spans="5:7" ht="61.5">
      <c r="E1" s="25" t="s">
        <v>0</v>
      </c>
    </row>
    <row r="2" spans="5:7" ht="61.5">
      <c r="E2" s="25"/>
      <c r="G2" s="25">
        <v>2023</v>
      </c>
    </row>
    <row r="4" spans="5:7">
      <c r="E4" s="7" t="s">
        <v>1</v>
      </c>
      <c r="F4" s="8" t="s">
        <v>2</v>
      </c>
      <c r="G4" s="1" t="s">
        <v>3</v>
      </c>
    </row>
    <row r="5" spans="5:7">
      <c r="E5" s="2"/>
      <c r="G5" s="3" t="s">
        <v>4</v>
      </c>
    </row>
    <row r="6" spans="5:7">
      <c r="E6" s="2"/>
      <c r="G6" s="3" t="s">
        <v>5</v>
      </c>
    </row>
    <row r="7" spans="5:7">
      <c r="E7" s="2"/>
      <c r="G7" s="3" t="s">
        <v>6</v>
      </c>
    </row>
    <row r="8" spans="5:7">
      <c r="E8" s="2"/>
      <c r="G8" s="3" t="s">
        <v>7</v>
      </c>
    </row>
    <row r="9" spans="5:7">
      <c r="E9" s="2"/>
      <c r="G9" s="3"/>
    </row>
    <row r="10" spans="5:7">
      <c r="E10" s="2"/>
      <c r="F10" s="9" t="s">
        <v>8</v>
      </c>
      <c r="G10" s="3" t="s">
        <v>9</v>
      </c>
    </row>
    <row r="11" spans="5:7">
      <c r="E11" s="2"/>
      <c r="G11" s="3" t="s">
        <v>10</v>
      </c>
    </row>
    <row r="12" spans="5:7">
      <c r="E12" s="2"/>
      <c r="G12" s="3" t="s">
        <v>11</v>
      </c>
    </row>
    <row r="13" spans="5:7">
      <c r="E13" s="2"/>
      <c r="G13" s="3" t="s">
        <v>12</v>
      </c>
    </row>
    <row r="14" spans="5:7">
      <c r="E14" s="2"/>
      <c r="G14" s="3"/>
    </row>
    <row r="15" spans="5:7">
      <c r="E15" s="2"/>
      <c r="F15" s="9" t="s">
        <v>13</v>
      </c>
      <c r="G15" s="3" t="s">
        <v>14</v>
      </c>
    </row>
    <row r="16" spans="5:7">
      <c r="E16" s="2"/>
      <c r="G16" s="3" t="s">
        <v>15</v>
      </c>
    </row>
    <row r="17" spans="1:13">
      <c r="E17" s="2"/>
      <c r="G17" s="3" t="s">
        <v>16</v>
      </c>
    </row>
    <row r="18" spans="1:13">
      <c r="E18" s="2"/>
      <c r="G18" s="3" t="s">
        <v>17</v>
      </c>
    </row>
    <row r="19" spans="1:13">
      <c r="E19" s="2"/>
      <c r="G19" s="3" t="s">
        <v>18</v>
      </c>
    </row>
    <row r="20" spans="1:13">
      <c r="E20" s="2"/>
      <c r="G20" s="3"/>
    </row>
    <row r="21" spans="1:13">
      <c r="E21" s="14" t="s">
        <v>19</v>
      </c>
      <c r="G21" s="3" t="s">
        <v>20</v>
      </c>
    </row>
    <row r="22" spans="1:13">
      <c r="E22" s="4"/>
      <c r="F22" s="5"/>
      <c r="G22" s="6"/>
    </row>
    <row r="25" spans="1:13">
      <c r="M25" s="16" t="s">
        <v>21</v>
      </c>
    </row>
    <row r="26" spans="1:13">
      <c r="A26" s="18"/>
      <c r="B26" s="18"/>
      <c r="C26" s="18"/>
      <c r="D26" s="19"/>
      <c r="E26" s="19"/>
      <c r="F26" s="19"/>
      <c r="G26" s="165" t="s">
        <v>22</v>
      </c>
      <c r="H26" s="166"/>
      <c r="I26" s="166"/>
      <c r="J26" s="166"/>
      <c r="K26" s="166"/>
      <c r="L26" s="167"/>
      <c r="M26" s="17"/>
    </row>
    <row r="27" spans="1:13">
      <c r="A27" s="13" t="s">
        <v>23</v>
      </c>
      <c r="B27" s="13" t="s">
        <v>24</v>
      </c>
      <c r="C27" s="13" t="s">
        <v>25</v>
      </c>
      <c r="D27" s="13" t="s">
        <v>22</v>
      </c>
      <c r="E27" s="13" t="s">
        <v>26</v>
      </c>
      <c r="F27" s="13" t="s">
        <v>27</v>
      </c>
      <c r="G27" s="11" t="s">
        <v>28</v>
      </c>
      <c r="H27" s="11" t="s">
        <v>29</v>
      </c>
      <c r="I27" s="11" t="s">
        <v>30</v>
      </c>
      <c r="J27" s="11" t="s">
        <v>31</v>
      </c>
      <c r="K27" s="11" t="s">
        <v>32</v>
      </c>
      <c r="L27" s="15" t="s">
        <v>33</v>
      </c>
      <c r="M27" s="17"/>
    </row>
    <row r="28" spans="1:13">
      <c r="A28" s="49" t="s">
        <v>95</v>
      </c>
      <c r="B28" s="49" t="s">
        <v>96</v>
      </c>
      <c r="C28" s="57" t="s">
        <v>54</v>
      </c>
      <c r="D28" s="41" t="s">
        <v>210</v>
      </c>
      <c r="E28" s="51">
        <v>44947</v>
      </c>
      <c r="F28" s="60" t="s">
        <v>97</v>
      </c>
      <c r="G28" s="47">
        <v>1</v>
      </c>
      <c r="H28" s="48">
        <f>IF(G28=1,50,IF(G28=2,40,IF(G28=3,30,IF(G28=4,25,IF(G28=5,20,IF(G28="NC",10,0))))))</f>
        <v>50</v>
      </c>
      <c r="I28" s="41" t="s">
        <v>41</v>
      </c>
      <c r="J28" s="41">
        <f>IF(I28="A",H28*5,IF(I28="B",H28*3,IF(I28="C",H28*2,IF(I28="D", H28*1,0))))</f>
        <v>150</v>
      </c>
      <c r="K28" s="41">
        <v>5</v>
      </c>
      <c r="L28" s="52">
        <f>IF(K28&lt;5,J28*1,IF(K28&lt;10,J28*1.5,IF(K28&lt;15,J28*2,IF(K28&lt;20,J28*2.5,IF(K28&lt;25,J28*3,IF(K28&lt;30,J28*3.5,IF(K28&gt;30,J28*4)))))))</f>
        <v>225</v>
      </c>
      <c r="M28" s="45">
        <v>225</v>
      </c>
    </row>
    <row r="29" spans="1:13">
      <c r="A29" s="40" t="s">
        <v>52</v>
      </c>
      <c r="B29" s="40" t="s">
        <v>53</v>
      </c>
      <c r="C29" s="40" t="s">
        <v>54</v>
      </c>
      <c r="D29" s="41" t="s">
        <v>210</v>
      </c>
      <c r="E29" s="51">
        <v>44947</v>
      </c>
      <c r="F29" s="58" t="s">
        <v>56</v>
      </c>
      <c r="G29" s="40">
        <v>1</v>
      </c>
      <c r="H29" s="21">
        <f>IF(G29=1,50,IF(G29=2,40,IF(G29=3,30,IF(G29=4,25,IF(G29=5,20,IF(G29="NC",10,0))))))</f>
        <v>50</v>
      </c>
      <c r="I29" s="21" t="s">
        <v>41</v>
      </c>
      <c r="J29" s="21">
        <f>IF(I29="A",H29*5,IF(I29="B",H29*3,IF(I29="C",H29*2,IF(I29="D", H29*1,0))))</f>
        <v>150</v>
      </c>
      <c r="K29" s="21">
        <v>8</v>
      </c>
      <c r="L29" s="23">
        <f>IF(K29&lt;5,J29*1,IF(K29&lt;10,J29*1.5,IF(K29&lt;15,J29*2,IF(K29&lt;20,J29*2.5,IF(K29&lt;25,J29*3,IF(K29&lt;30,J29*3.5,IF(K29&gt;30,J29*4)))))))</f>
        <v>225</v>
      </c>
      <c r="M29" s="24">
        <v>225</v>
      </c>
    </row>
    <row r="30" spans="1:13">
      <c r="A30" s="40" t="s">
        <v>101</v>
      </c>
      <c r="B30" s="40" t="s">
        <v>102</v>
      </c>
      <c r="C30" s="40" t="s">
        <v>103</v>
      </c>
      <c r="D30" s="41" t="s">
        <v>210</v>
      </c>
      <c r="E30" s="51">
        <v>44947</v>
      </c>
      <c r="F30" s="58" t="s">
        <v>104</v>
      </c>
      <c r="G30" s="40">
        <v>1</v>
      </c>
      <c r="H30" s="21">
        <f>IF(G30=1,50,IF(G30=2,40,IF(G30=3,30,IF(G30=4,25,IF(G30=5,20,IF(G30="NC",10,0))))))</f>
        <v>50</v>
      </c>
      <c r="I30" s="21" t="s">
        <v>41</v>
      </c>
      <c r="J30" s="21">
        <f>IF(I30="A",H30*5,IF(I30="B",H30*3,IF(I30="C",H30*2,IF(I30="D", H30*1,0))))</f>
        <v>150</v>
      </c>
      <c r="K30" s="21">
        <v>6</v>
      </c>
      <c r="L30" s="23">
        <f>IF(K30&lt;5,J30*1,IF(K30&lt;10,J30*1.5,IF(K30&lt;15,J30*2,IF(K30&lt;20,J30*2.5,IF(K30&lt;25,J30*3,IF(K30&lt;30,J30*3.5,IF(K30&gt;30,J30*4)))))))</f>
        <v>225</v>
      </c>
      <c r="M30" s="24">
        <v>225</v>
      </c>
    </row>
    <row r="31" spans="1:13">
      <c r="A31" s="32"/>
      <c r="B31" s="32"/>
      <c r="C31" s="33"/>
      <c r="D31" s="41"/>
      <c r="E31" s="51"/>
      <c r="F31" s="61"/>
      <c r="G31" s="21"/>
      <c r="H31" s="23">
        <f t="shared" ref="H31:H82" si="0">IF(G31=1,50,IF(G31=2,40,IF(G31=3,30,IF(G31=4,25,IF(G31=5,20,IF(G31="NC",10,0))))))</f>
        <v>0</v>
      </c>
      <c r="I31" s="21"/>
      <c r="J31" s="21">
        <f t="shared" ref="J31:J82" si="1">IF(I31="A",H31*5,IF(I31="B",H31*3,IF(I31="C",H31*2,IF(I31="D", H31*1,0))))</f>
        <v>0</v>
      </c>
      <c r="K31" s="21"/>
      <c r="L31" s="23">
        <f t="shared" ref="L31:L82" si="2">IF(K31&lt;5,J31*1,IF(K31&lt;10,J31*1.5,IF(K31&lt;15,J31*2,IF(K31&lt;20,J31*2.5,IF(K31&lt;25,J31*3,IF(K31&lt;30,J31*3.5,IF(K31&gt;30,J31*4)))))))</f>
        <v>0</v>
      </c>
      <c r="M31" s="34"/>
    </row>
    <row r="32" spans="1:13">
      <c r="A32" s="53"/>
      <c r="B32" s="53"/>
      <c r="C32" s="54"/>
      <c r="D32" s="41"/>
      <c r="E32" s="51"/>
      <c r="F32" s="58"/>
      <c r="G32" s="40"/>
      <c r="H32" s="23">
        <f t="shared" si="0"/>
        <v>0</v>
      </c>
      <c r="I32" s="21"/>
      <c r="J32" s="21">
        <f t="shared" si="1"/>
        <v>0</v>
      </c>
      <c r="K32" s="21"/>
      <c r="L32" s="23">
        <f t="shared" si="2"/>
        <v>0</v>
      </c>
      <c r="M32" s="34"/>
    </row>
    <row r="33" spans="1:13">
      <c r="A33" s="53"/>
      <c r="B33" s="53"/>
      <c r="C33" s="54"/>
      <c r="D33" s="41"/>
      <c r="E33" s="51"/>
      <c r="F33" s="58"/>
      <c r="G33" s="40"/>
      <c r="H33" s="23">
        <f t="shared" si="0"/>
        <v>0</v>
      </c>
      <c r="I33" s="21"/>
      <c r="J33" s="21">
        <f t="shared" si="1"/>
        <v>0</v>
      </c>
      <c r="K33" s="21"/>
      <c r="L33" s="23">
        <f t="shared" si="2"/>
        <v>0</v>
      </c>
      <c r="M33" s="34"/>
    </row>
    <row r="34" spans="1:13">
      <c r="A34" s="53"/>
      <c r="B34" s="53"/>
      <c r="C34" s="54"/>
      <c r="D34" s="40"/>
      <c r="E34" s="55"/>
      <c r="F34" s="40"/>
      <c r="G34" s="40"/>
      <c r="H34" s="23">
        <f t="shared" si="0"/>
        <v>0</v>
      </c>
      <c r="I34" s="21"/>
      <c r="J34" s="21">
        <f t="shared" si="1"/>
        <v>0</v>
      </c>
      <c r="K34" s="21"/>
      <c r="L34" s="23">
        <f t="shared" si="2"/>
        <v>0</v>
      </c>
      <c r="M34" s="34"/>
    </row>
    <row r="35" spans="1:13">
      <c r="A35" s="53"/>
      <c r="B35" s="53"/>
      <c r="C35" s="54"/>
      <c r="D35" s="40"/>
      <c r="E35" s="55"/>
      <c r="F35" s="40"/>
      <c r="G35" s="40"/>
      <c r="H35" s="23">
        <f t="shared" si="0"/>
        <v>0</v>
      </c>
      <c r="I35" s="21"/>
      <c r="J35" s="21">
        <f t="shared" si="1"/>
        <v>0</v>
      </c>
      <c r="K35" s="21"/>
      <c r="L35" s="23">
        <f t="shared" si="2"/>
        <v>0</v>
      </c>
      <c r="M35" s="34"/>
    </row>
    <row r="36" spans="1:13">
      <c r="A36" s="53"/>
      <c r="B36" s="53"/>
      <c r="C36" s="54"/>
      <c r="D36" s="40"/>
      <c r="E36" s="55"/>
      <c r="F36" s="40"/>
      <c r="G36" s="56"/>
      <c r="H36" s="23">
        <f t="shared" si="0"/>
        <v>0</v>
      </c>
      <c r="I36" s="21"/>
      <c r="J36" s="21">
        <f t="shared" si="1"/>
        <v>0</v>
      </c>
      <c r="K36" s="21"/>
      <c r="L36" s="23">
        <f t="shared" si="2"/>
        <v>0</v>
      </c>
      <c r="M36" s="34"/>
    </row>
    <row r="37" spans="1:13">
      <c r="A37" s="40"/>
      <c r="B37" s="40"/>
      <c r="C37" s="40"/>
      <c r="D37" s="40"/>
      <c r="E37" s="55"/>
      <c r="F37" s="40"/>
      <c r="G37" s="40"/>
      <c r="H37" s="21">
        <f t="shared" si="0"/>
        <v>0</v>
      </c>
      <c r="I37" s="21" t="s">
        <v>41</v>
      </c>
      <c r="J37" s="21">
        <f t="shared" si="1"/>
        <v>0</v>
      </c>
      <c r="K37" s="21"/>
      <c r="L37" s="23">
        <f t="shared" si="2"/>
        <v>0</v>
      </c>
      <c r="M37" s="24"/>
    </row>
    <row r="38" spans="1:13">
      <c r="A38" s="40"/>
      <c r="B38" s="40"/>
      <c r="C38" s="40"/>
      <c r="D38" s="40"/>
      <c r="E38" s="55"/>
      <c r="F38" s="40"/>
      <c r="G38" s="40"/>
      <c r="H38" s="23">
        <f t="shared" si="0"/>
        <v>0</v>
      </c>
      <c r="I38" s="21" t="s">
        <v>41</v>
      </c>
      <c r="J38" s="21">
        <f t="shared" si="1"/>
        <v>0</v>
      </c>
      <c r="K38" s="21"/>
      <c r="L38" s="23">
        <f t="shared" si="2"/>
        <v>0</v>
      </c>
      <c r="M38" s="24"/>
    </row>
    <row r="39" spans="1:13">
      <c r="A39" s="40"/>
      <c r="B39" s="40"/>
      <c r="C39" s="40"/>
      <c r="D39" s="40"/>
      <c r="E39" s="55"/>
      <c r="F39" s="40"/>
      <c r="G39" s="40"/>
      <c r="H39" s="21">
        <f t="shared" si="0"/>
        <v>0</v>
      </c>
      <c r="I39" s="21" t="s">
        <v>41</v>
      </c>
      <c r="J39" s="21">
        <f t="shared" si="1"/>
        <v>0</v>
      </c>
      <c r="K39" s="21"/>
      <c r="L39" s="23">
        <f t="shared" si="2"/>
        <v>0</v>
      </c>
      <c r="M39" s="24"/>
    </row>
    <row r="40" spans="1:13">
      <c r="A40" s="40"/>
      <c r="B40" s="40"/>
      <c r="C40" s="40"/>
      <c r="D40" s="40"/>
      <c r="E40" s="55"/>
      <c r="F40" s="40"/>
      <c r="G40" s="40"/>
      <c r="H40" s="23">
        <f t="shared" si="0"/>
        <v>0</v>
      </c>
      <c r="I40" s="21" t="s">
        <v>41</v>
      </c>
      <c r="J40" s="21">
        <f t="shared" si="1"/>
        <v>0</v>
      </c>
      <c r="K40" s="21"/>
      <c r="L40" s="23">
        <f t="shared" si="2"/>
        <v>0</v>
      </c>
      <c r="M40" s="24"/>
    </row>
    <row r="41" spans="1:13">
      <c r="A41" s="40"/>
      <c r="B41" s="40"/>
      <c r="C41" s="40"/>
      <c r="D41" s="40"/>
      <c r="E41" s="55"/>
      <c r="F41" s="40"/>
      <c r="G41" s="40"/>
      <c r="H41" s="21">
        <f t="shared" si="0"/>
        <v>0</v>
      </c>
      <c r="I41" s="21" t="s">
        <v>41</v>
      </c>
      <c r="J41" s="21">
        <f t="shared" si="1"/>
        <v>0</v>
      </c>
      <c r="K41" s="21"/>
      <c r="L41" s="23">
        <f t="shared" si="2"/>
        <v>0</v>
      </c>
      <c r="M41" s="24"/>
    </row>
    <row r="42" spans="1:13">
      <c r="A42" s="40"/>
      <c r="B42" s="40"/>
      <c r="C42" s="40"/>
      <c r="D42" s="40"/>
      <c r="E42" s="55"/>
      <c r="F42" s="40"/>
      <c r="G42" s="40"/>
      <c r="H42" s="21">
        <f t="shared" si="0"/>
        <v>0</v>
      </c>
      <c r="I42" s="21" t="s">
        <v>41</v>
      </c>
      <c r="J42" s="21">
        <f t="shared" si="1"/>
        <v>0</v>
      </c>
      <c r="K42" s="21"/>
      <c r="L42" s="23">
        <f t="shared" si="2"/>
        <v>0</v>
      </c>
      <c r="M42" s="24"/>
    </row>
    <row r="43" spans="1:13">
      <c r="A43" s="40"/>
      <c r="B43" s="40"/>
      <c r="C43" s="40"/>
      <c r="D43" s="40"/>
      <c r="E43" s="55"/>
      <c r="F43" s="40"/>
      <c r="G43" s="40"/>
      <c r="H43" s="21">
        <f t="shared" si="0"/>
        <v>0</v>
      </c>
      <c r="I43" s="21" t="s">
        <v>41</v>
      </c>
      <c r="J43" s="21">
        <f t="shared" si="1"/>
        <v>0</v>
      </c>
      <c r="K43" s="21"/>
      <c r="L43" s="23">
        <f t="shared" si="2"/>
        <v>0</v>
      </c>
      <c r="M43" s="24"/>
    </row>
    <row r="44" spans="1:13">
      <c r="A44" s="40"/>
      <c r="B44" s="40"/>
      <c r="C44" s="40"/>
      <c r="D44" s="40"/>
      <c r="E44" s="55"/>
      <c r="F44" s="40"/>
      <c r="G44" s="40"/>
      <c r="H44" s="23">
        <f t="shared" si="0"/>
        <v>0</v>
      </c>
      <c r="I44" s="21" t="s">
        <v>41</v>
      </c>
      <c r="J44" s="21">
        <f t="shared" si="1"/>
        <v>0</v>
      </c>
      <c r="K44" s="21"/>
      <c r="L44" s="23">
        <f t="shared" si="2"/>
        <v>0</v>
      </c>
      <c r="M44" s="24"/>
    </row>
    <row r="45" spans="1:13">
      <c r="A45" s="40"/>
      <c r="B45" s="40"/>
      <c r="C45" s="40"/>
      <c r="D45" s="40"/>
      <c r="E45" s="55"/>
      <c r="F45" s="40"/>
      <c r="G45" s="40"/>
      <c r="H45" s="21">
        <f t="shared" si="0"/>
        <v>0</v>
      </c>
      <c r="I45" s="21" t="s">
        <v>41</v>
      </c>
      <c r="J45" s="21">
        <f t="shared" si="1"/>
        <v>0</v>
      </c>
      <c r="K45" s="21"/>
      <c r="L45" s="23">
        <f t="shared" si="2"/>
        <v>0</v>
      </c>
      <c r="M45" s="24"/>
    </row>
    <row r="46" spans="1:13">
      <c r="A46" s="40"/>
      <c r="B46" s="40"/>
      <c r="C46" s="40"/>
      <c r="D46" s="40"/>
      <c r="E46" s="55"/>
      <c r="F46" s="40"/>
      <c r="G46" s="40"/>
      <c r="H46" s="21">
        <f t="shared" si="0"/>
        <v>0</v>
      </c>
      <c r="I46" s="21" t="s">
        <v>41</v>
      </c>
      <c r="J46" s="21">
        <f t="shared" si="1"/>
        <v>0</v>
      </c>
      <c r="K46" s="21"/>
      <c r="L46" s="23">
        <f t="shared" si="2"/>
        <v>0</v>
      </c>
      <c r="M46" s="24"/>
    </row>
    <row r="47" spans="1:13">
      <c r="A47" s="40"/>
      <c r="B47" s="40"/>
      <c r="C47" s="40"/>
      <c r="D47" s="40"/>
      <c r="E47" s="55"/>
      <c r="F47" s="40"/>
      <c r="G47" s="40"/>
      <c r="H47" s="21">
        <f t="shared" si="0"/>
        <v>0</v>
      </c>
      <c r="I47" s="21" t="s">
        <v>41</v>
      </c>
      <c r="J47" s="21">
        <f t="shared" si="1"/>
        <v>0</v>
      </c>
      <c r="K47" s="21"/>
      <c r="L47" s="23">
        <f t="shared" si="2"/>
        <v>0</v>
      </c>
      <c r="M47" s="24"/>
    </row>
    <row r="48" spans="1:13">
      <c r="A48" s="40"/>
      <c r="B48" s="40"/>
      <c r="C48" s="40"/>
      <c r="D48" s="40"/>
      <c r="E48" s="55"/>
      <c r="F48" s="40"/>
      <c r="G48" s="40"/>
      <c r="H48" s="21">
        <f t="shared" si="0"/>
        <v>0</v>
      </c>
      <c r="I48" s="21"/>
      <c r="J48" s="21">
        <f t="shared" si="1"/>
        <v>0</v>
      </c>
      <c r="K48" s="21"/>
      <c r="L48" s="23">
        <f t="shared" si="2"/>
        <v>0</v>
      </c>
      <c r="M48" s="24"/>
    </row>
    <row r="49" spans="1:13">
      <c r="A49" s="40"/>
      <c r="B49" s="40"/>
      <c r="C49" s="40"/>
      <c r="D49" s="40"/>
      <c r="E49" s="55"/>
      <c r="F49" s="40"/>
      <c r="G49" s="40"/>
      <c r="H49" s="21">
        <f t="shared" si="0"/>
        <v>0</v>
      </c>
      <c r="I49" s="21"/>
      <c r="J49" s="21">
        <f t="shared" si="1"/>
        <v>0</v>
      </c>
      <c r="K49" s="21"/>
      <c r="L49" s="23">
        <f t="shared" si="2"/>
        <v>0</v>
      </c>
      <c r="M49" s="24"/>
    </row>
    <row r="50" spans="1:13">
      <c r="A50" s="40"/>
      <c r="B50" s="40"/>
      <c r="C50" s="40"/>
      <c r="D50" s="40"/>
      <c r="E50" s="55"/>
      <c r="F50" s="40"/>
      <c r="G50" s="40"/>
      <c r="H50" s="21">
        <f t="shared" si="0"/>
        <v>0</v>
      </c>
      <c r="I50" s="21"/>
      <c r="J50" s="21">
        <f t="shared" si="1"/>
        <v>0</v>
      </c>
      <c r="K50" s="21"/>
      <c r="L50" s="23">
        <f t="shared" si="2"/>
        <v>0</v>
      </c>
      <c r="M50" s="24"/>
    </row>
    <row r="51" spans="1:13">
      <c r="A51" s="53"/>
      <c r="B51" s="53"/>
      <c r="C51" s="54"/>
      <c r="D51" s="40"/>
      <c r="E51" s="55"/>
      <c r="F51" s="40"/>
      <c r="G51" s="40"/>
      <c r="H51" s="23">
        <f t="shared" si="0"/>
        <v>0</v>
      </c>
      <c r="I51" s="21"/>
      <c r="J51" s="21">
        <f t="shared" si="1"/>
        <v>0</v>
      </c>
      <c r="K51" s="21">
        <v>7</v>
      </c>
      <c r="L51" s="23">
        <f t="shared" si="2"/>
        <v>0</v>
      </c>
      <c r="M51" s="34"/>
    </row>
    <row r="52" spans="1:13">
      <c r="A52" s="53"/>
      <c r="B52" s="53"/>
      <c r="C52" s="54"/>
      <c r="D52" s="40"/>
      <c r="E52" s="55"/>
      <c r="F52" s="40"/>
      <c r="G52" s="40"/>
      <c r="H52" s="23">
        <f t="shared" si="0"/>
        <v>0</v>
      </c>
      <c r="I52" s="21"/>
      <c r="J52" s="21">
        <f t="shared" si="1"/>
        <v>0</v>
      </c>
      <c r="K52" s="21">
        <v>3</v>
      </c>
      <c r="L52" s="23">
        <f t="shared" si="2"/>
        <v>0</v>
      </c>
      <c r="M52" s="34"/>
    </row>
    <row r="53" spans="1:13">
      <c r="A53" s="40"/>
      <c r="B53" s="40"/>
      <c r="C53" s="40"/>
      <c r="D53" s="40"/>
      <c r="E53" s="55"/>
      <c r="F53" s="40"/>
      <c r="G53" s="40"/>
      <c r="H53" s="21">
        <f t="shared" si="0"/>
        <v>0</v>
      </c>
      <c r="I53" s="21"/>
      <c r="J53" s="21">
        <f t="shared" si="1"/>
        <v>0</v>
      </c>
      <c r="K53" s="21"/>
      <c r="L53" s="23">
        <f t="shared" si="2"/>
        <v>0</v>
      </c>
      <c r="M53" s="24"/>
    </row>
    <row r="54" spans="1:13">
      <c r="A54" s="40"/>
      <c r="B54" s="40"/>
      <c r="C54" s="40"/>
      <c r="D54" s="40"/>
      <c r="E54" s="55"/>
      <c r="F54" s="40"/>
      <c r="G54" s="40"/>
      <c r="H54" s="21">
        <f t="shared" si="0"/>
        <v>0</v>
      </c>
      <c r="I54" s="21"/>
      <c r="J54" s="21">
        <f t="shared" si="1"/>
        <v>0</v>
      </c>
      <c r="K54" s="21"/>
      <c r="L54" s="23">
        <f t="shared" si="2"/>
        <v>0</v>
      </c>
      <c r="M54" s="24"/>
    </row>
    <row r="55" spans="1:13">
      <c r="A55" s="40"/>
      <c r="B55" s="40"/>
      <c r="C55" s="40"/>
      <c r="D55" s="40"/>
      <c r="E55" s="55"/>
      <c r="F55" s="40"/>
      <c r="G55" s="40"/>
      <c r="H55" s="21">
        <f t="shared" si="0"/>
        <v>0</v>
      </c>
      <c r="I55" s="21"/>
      <c r="J55" s="21">
        <f t="shared" si="1"/>
        <v>0</v>
      </c>
      <c r="K55" s="21"/>
      <c r="L55" s="23">
        <f t="shared" si="2"/>
        <v>0</v>
      </c>
      <c r="M55" s="24"/>
    </row>
    <row r="56" spans="1:13">
      <c r="A56" s="40"/>
      <c r="B56" s="40"/>
      <c r="C56" s="40"/>
      <c r="D56" s="40"/>
      <c r="E56" s="55"/>
      <c r="F56" s="40"/>
      <c r="G56" s="40"/>
      <c r="H56" s="21">
        <f t="shared" si="0"/>
        <v>0</v>
      </c>
      <c r="I56" s="21"/>
      <c r="J56" s="21">
        <f t="shared" si="1"/>
        <v>0</v>
      </c>
      <c r="K56" s="21"/>
      <c r="L56" s="23">
        <f t="shared" si="2"/>
        <v>0</v>
      </c>
      <c r="M56" s="24"/>
    </row>
    <row r="57" spans="1:13">
      <c r="A57" s="40"/>
      <c r="B57" s="40"/>
      <c r="C57" s="40"/>
      <c r="D57" s="40"/>
      <c r="E57" s="55"/>
      <c r="F57" s="40"/>
      <c r="G57" s="40"/>
      <c r="H57" s="21">
        <f t="shared" si="0"/>
        <v>0</v>
      </c>
      <c r="I57" s="21"/>
      <c r="J57" s="21">
        <f t="shared" si="1"/>
        <v>0</v>
      </c>
      <c r="K57" s="21"/>
      <c r="L57" s="23">
        <f t="shared" si="2"/>
        <v>0</v>
      </c>
      <c r="M57" s="24"/>
    </row>
    <row r="58" spans="1:13">
      <c r="A58" s="40"/>
      <c r="B58" s="40"/>
      <c r="C58" s="40"/>
      <c r="D58" s="40"/>
      <c r="E58" s="55"/>
      <c r="F58" s="40"/>
      <c r="G58" s="40"/>
      <c r="H58" s="21">
        <f t="shared" si="0"/>
        <v>0</v>
      </c>
      <c r="I58" s="21"/>
      <c r="J58" s="21">
        <f t="shared" si="1"/>
        <v>0</v>
      </c>
      <c r="K58" s="21"/>
      <c r="L58" s="23">
        <f t="shared" si="2"/>
        <v>0</v>
      </c>
      <c r="M58" s="24"/>
    </row>
    <row r="59" spans="1:13">
      <c r="A59" s="40"/>
      <c r="B59" s="40"/>
      <c r="C59" s="40"/>
      <c r="D59" s="40"/>
      <c r="E59" s="55"/>
      <c r="F59" s="40"/>
      <c r="G59" s="40"/>
      <c r="H59" s="23">
        <f t="shared" si="0"/>
        <v>0</v>
      </c>
      <c r="I59" s="21"/>
      <c r="J59" s="21">
        <f t="shared" si="1"/>
        <v>0</v>
      </c>
      <c r="K59" s="21"/>
      <c r="L59" s="23">
        <f t="shared" si="2"/>
        <v>0</v>
      </c>
      <c r="M59" s="34"/>
    </row>
    <row r="60" spans="1:13">
      <c r="A60" s="40"/>
      <c r="B60" s="40"/>
      <c r="C60" s="40"/>
      <c r="D60" s="40"/>
      <c r="E60" s="55"/>
      <c r="F60" s="40"/>
      <c r="G60" s="40"/>
      <c r="H60" s="23">
        <f t="shared" si="0"/>
        <v>0</v>
      </c>
      <c r="I60" s="21"/>
      <c r="J60" s="21">
        <f t="shared" si="1"/>
        <v>0</v>
      </c>
      <c r="K60" s="21">
        <v>3</v>
      </c>
      <c r="L60" s="23">
        <f t="shared" si="2"/>
        <v>0</v>
      </c>
      <c r="M60" s="34"/>
    </row>
    <row r="61" spans="1:13">
      <c r="A61" s="40"/>
      <c r="B61" s="40"/>
      <c r="C61" s="40"/>
      <c r="D61" s="40"/>
      <c r="E61" s="55"/>
      <c r="F61" s="40"/>
      <c r="G61" s="40"/>
      <c r="H61" s="21">
        <f t="shared" si="0"/>
        <v>0</v>
      </c>
      <c r="I61" s="21"/>
      <c r="J61" s="21">
        <f t="shared" si="1"/>
        <v>0</v>
      </c>
      <c r="K61" s="21"/>
      <c r="L61" s="23">
        <f t="shared" si="2"/>
        <v>0</v>
      </c>
      <c r="M61" s="24"/>
    </row>
    <row r="62" spans="1:13">
      <c r="A62" s="40"/>
      <c r="B62" s="40"/>
      <c r="C62" s="40"/>
      <c r="D62" s="40"/>
      <c r="E62" s="55"/>
      <c r="F62" s="40"/>
      <c r="G62" s="40"/>
      <c r="H62" s="21">
        <f t="shared" si="0"/>
        <v>0</v>
      </c>
      <c r="I62" s="21"/>
      <c r="J62" s="21">
        <f t="shared" si="1"/>
        <v>0</v>
      </c>
      <c r="K62" s="21"/>
      <c r="L62" s="23">
        <f t="shared" si="2"/>
        <v>0</v>
      </c>
      <c r="M62" s="24"/>
    </row>
    <row r="63" spans="1:13">
      <c r="A63" s="40"/>
      <c r="B63" s="40"/>
      <c r="C63" s="40"/>
      <c r="D63" s="40"/>
      <c r="E63" s="55"/>
      <c r="F63" s="40"/>
      <c r="G63" s="40"/>
      <c r="H63" s="21">
        <f t="shared" si="0"/>
        <v>0</v>
      </c>
      <c r="I63" s="21"/>
      <c r="J63" s="21">
        <f t="shared" si="1"/>
        <v>0</v>
      </c>
      <c r="K63" s="21"/>
      <c r="L63" s="23">
        <f t="shared" si="2"/>
        <v>0</v>
      </c>
      <c r="M63" s="24"/>
    </row>
    <row r="64" spans="1:13">
      <c r="A64" s="40"/>
      <c r="B64" s="40"/>
      <c r="C64" s="40"/>
      <c r="D64" s="40"/>
      <c r="E64" s="55"/>
      <c r="F64" s="40"/>
      <c r="G64" s="40"/>
      <c r="H64" s="21">
        <f t="shared" si="0"/>
        <v>0</v>
      </c>
      <c r="I64" s="21"/>
      <c r="J64" s="21">
        <f t="shared" si="1"/>
        <v>0</v>
      </c>
      <c r="K64" s="21"/>
      <c r="L64" s="23">
        <f t="shared" si="2"/>
        <v>0</v>
      </c>
      <c r="M64" s="24"/>
    </row>
    <row r="65" spans="1:13">
      <c r="A65" s="40"/>
      <c r="B65" s="40"/>
      <c r="C65" s="40"/>
      <c r="D65" s="40"/>
      <c r="E65" s="55"/>
      <c r="F65" s="40"/>
      <c r="G65" s="40"/>
      <c r="H65" s="21">
        <f t="shared" si="0"/>
        <v>0</v>
      </c>
      <c r="I65" s="21"/>
      <c r="J65" s="21">
        <f t="shared" si="1"/>
        <v>0</v>
      </c>
      <c r="K65" s="21"/>
      <c r="L65" s="23">
        <f t="shared" si="2"/>
        <v>0</v>
      </c>
      <c r="M65" s="24"/>
    </row>
    <row r="66" spans="1:13">
      <c r="A66" s="40"/>
      <c r="B66" s="40"/>
      <c r="C66" s="40"/>
      <c r="D66" s="40"/>
      <c r="E66" s="55"/>
      <c r="F66" s="40"/>
      <c r="G66" s="40"/>
      <c r="H66" s="23">
        <f t="shared" si="0"/>
        <v>0</v>
      </c>
      <c r="I66" s="21"/>
      <c r="J66" s="21">
        <f t="shared" si="1"/>
        <v>0</v>
      </c>
      <c r="K66" s="21"/>
      <c r="L66" s="23">
        <f t="shared" si="2"/>
        <v>0</v>
      </c>
      <c r="M66" s="24"/>
    </row>
    <row r="67" spans="1:13">
      <c r="A67" s="40"/>
      <c r="B67" s="40"/>
      <c r="C67" s="40"/>
      <c r="D67" s="40"/>
      <c r="E67" s="55"/>
      <c r="F67" s="40"/>
      <c r="G67" s="40"/>
      <c r="H67" s="21">
        <f t="shared" si="0"/>
        <v>0</v>
      </c>
      <c r="I67" s="21"/>
      <c r="J67" s="21">
        <f t="shared" si="1"/>
        <v>0</v>
      </c>
      <c r="K67" s="21"/>
      <c r="L67" s="23">
        <f t="shared" si="2"/>
        <v>0</v>
      </c>
      <c r="M67" s="24"/>
    </row>
    <row r="68" spans="1:13">
      <c r="A68" s="40"/>
      <c r="B68" s="40"/>
      <c r="C68" s="40"/>
      <c r="D68" s="40"/>
      <c r="E68" s="55"/>
      <c r="F68" s="40"/>
      <c r="G68" s="40"/>
      <c r="H68" s="23">
        <f t="shared" si="0"/>
        <v>0</v>
      </c>
      <c r="I68" s="21"/>
      <c r="J68" s="21">
        <f t="shared" si="1"/>
        <v>0</v>
      </c>
      <c r="K68" s="21">
        <v>3</v>
      </c>
      <c r="L68" s="23">
        <f t="shared" si="2"/>
        <v>0</v>
      </c>
      <c r="M68" s="24"/>
    </row>
    <row r="69" spans="1:13">
      <c r="A69" s="40"/>
      <c r="B69" s="40"/>
      <c r="C69" s="40"/>
      <c r="D69" s="40"/>
      <c r="E69" s="55"/>
      <c r="F69" s="40"/>
      <c r="G69" s="40"/>
      <c r="H69" s="23">
        <f t="shared" si="0"/>
        <v>0</v>
      </c>
      <c r="I69" s="21"/>
      <c r="J69" s="21">
        <f t="shared" si="1"/>
        <v>0</v>
      </c>
      <c r="K69" s="21">
        <v>3</v>
      </c>
      <c r="L69" s="23">
        <f t="shared" si="2"/>
        <v>0</v>
      </c>
      <c r="M69" s="24"/>
    </row>
    <row r="70" spans="1:13">
      <c r="A70" s="40"/>
      <c r="B70" s="40"/>
      <c r="C70" s="40"/>
      <c r="D70" s="40"/>
      <c r="E70" s="55"/>
      <c r="F70" s="40"/>
      <c r="G70" s="40"/>
      <c r="H70" s="23">
        <f t="shared" si="0"/>
        <v>0</v>
      </c>
      <c r="I70" s="21"/>
      <c r="J70" s="21">
        <f t="shared" si="1"/>
        <v>0</v>
      </c>
      <c r="K70" s="21">
        <v>3</v>
      </c>
      <c r="L70" s="23">
        <f t="shared" si="2"/>
        <v>0</v>
      </c>
      <c r="M70" s="24"/>
    </row>
    <row r="71" spans="1:13">
      <c r="A71" s="40"/>
      <c r="B71" s="40"/>
      <c r="C71" s="40"/>
      <c r="D71" s="40"/>
      <c r="E71" s="55"/>
      <c r="F71" s="40"/>
      <c r="G71" s="40"/>
      <c r="H71" s="23">
        <f t="shared" si="0"/>
        <v>0</v>
      </c>
      <c r="I71" s="21"/>
      <c r="J71" s="21">
        <f t="shared" si="1"/>
        <v>0</v>
      </c>
      <c r="K71" s="21">
        <v>3</v>
      </c>
      <c r="L71" s="23">
        <f t="shared" si="2"/>
        <v>0</v>
      </c>
      <c r="M71" s="24"/>
    </row>
    <row r="72" spans="1:13">
      <c r="A72" s="40"/>
      <c r="B72" s="40"/>
      <c r="C72" s="40"/>
      <c r="D72" s="40"/>
      <c r="E72" s="40"/>
      <c r="F72" s="40"/>
      <c r="G72" s="40"/>
      <c r="H72" s="21">
        <f t="shared" si="0"/>
        <v>0</v>
      </c>
      <c r="I72" s="21"/>
      <c r="J72" s="21">
        <f t="shared" si="1"/>
        <v>0</v>
      </c>
      <c r="K72" s="21"/>
      <c r="L72" s="23">
        <f t="shared" si="2"/>
        <v>0</v>
      </c>
      <c r="M72" s="24"/>
    </row>
    <row r="73" spans="1:13" s="28" customFormat="1">
      <c r="A73" s="40"/>
      <c r="B73" s="40"/>
      <c r="C73" s="40"/>
      <c r="D73" s="40"/>
      <c r="E73" s="40"/>
      <c r="F73" s="40"/>
      <c r="G73" s="40"/>
      <c r="H73" s="21">
        <f t="shared" si="0"/>
        <v>0</v>
      </c>
      <c r="I73" s="21"/>
      <c r="J73" s="21">
        <f t="shared" si="1"/>
        <v>0</v>
      </c>
      <c r="K73" s="21"/>
      <c r="L73" s="23">
        <f t="shared" si="2"/>
        <v>0</v>
      </c>
      <c r="M73" s="24"/>
    </row>
    <row r="74" spans="1:13" s="28" customFormat="1">
      <c r="A74" s="40"/>
      <c r="B74" s="40"/>
      <c r="C74" s="40"/>
      <c r="D74" s="40"/>
      <c r="E74" s="40"/>
      <c r="F74" s="40"/>
      <c r="G74" s="40"/>
      <c r="H74" s="21">
        <f t="shared" si="0"/>
        <v>0</v>
      </c>
      <c r="I74" s="21"/>
      <c r="J74" s="21">
        <f t="shared" si="1"/>
        <v>0</v>
      </c>
      <c r="K74" s="21"/>
      <c r="L74" s="23">
        <f t="shared" si="2"/>
        <v>0</v>
      </c>
      <c r="M74" s="24"/>
    </row>
    <row r="75" spans="1:13" s="28" customFormat="1">
      <c r="A75" s="40"/>
      <c r="B75" s="40"/>
      <c r="C75" s="40"/>
      <c r="D75" s="40"/>
      <c r="E75" s="40"/>
      <c r="F75" s="40"/>
      <c r="G75" s="40"/>
      <c r="H75" s="21">
        <f t="shared" si="0"/>
        <v>0</v>
      </c>
      <c r="I75" s="21"/>
      <c r="J75" s="21">
        <f t="shared" si="1"/>
        <v>0</v>
      </c>
      <c r="K75" s="21"/>
      <c r="L75" s="23">
        <f t="shared" si="2"/>
        <v>0</v>
      </c>
      <c r="M75" s="24"/>
    </row>
    <row r="76" spans="1:13" s="28" customFormat="1">
      <c r="A76" s="40"/>
      <c r="B76" s="40"/>
      <c r="C76" s="40"/>
      <c r="D76" s="40"/>
      <c r="E76" s="40"/>
      <c r="F76" s="40"/>
      <c r="G76" s="40"/>
      <c r="H76" s="21">
        <f t="shared" si="0"/>
        <v>0</v>
      </c>
      <c r="I76" s="21"/>
      <c r="J76" s="21">
        <f t="shared" si="1"/>
        <v>0</v>
      </c>
      <c r="K76" s="21"/>
      <c r="L76" s="23">
        <f t="shared" si="2"/>
        <v>0</v>
      </c>
      <c r="M76" s="24"/>
    </row>
    <row r="77" spans="1:13" s="28" customFormat="1">
      <c r="A77" s="40"/>
      <c r="B77" s="40"/>
      <c r="C77" s="40"/>
      <c r="D77" s="40"/>
      <c r="E77" s="40"/>
      <c r="F77" s="40"/>
      <c r="G77" s="40"/>
      <c r="H77" s="21">
        <f t="shared" si="0"/>
        <v>0</v>
      </c>
      <c r="I77" s="21"/>
      <c r="J77" s="21">
        <f t="shared" si="1"/>
        <v>0</v>
      </c>
      <c r="K77" s="21"/>
      <c r="L77" s="23">
        <f t="shared" si="2"/>
        <v>0</v>
      </c>
      <c r="M77" s="24"/>
    </row>
    <row r="78" spans="1:13">
      <c r="A78" s="40"/>
      <c r="B78" s="40"/>
      <c r="C78" s="40"/>
      <c r="D78" s="40"/>
      <c r="E78" s="40"/>
      <c r="F78" s="40"/>
      <c r="G78" s="40"/>
      <c r="H78" s="21">
        <f t="shared" si="0"/>
        <v>0</v>
      </c>
      <c r="I78" s="21"/>
      <c r="J78" s="21">
        <f t="shared" si="1"/>
        <v>0</v>
      </c>
      <c r="K78" s="21"/>
      <c r="L78" s="23">
        <f t="shared" si="2"/>
        <v>0</v>
      </c>
      <c r="M78" s="24"/>
    </row>
    <row r="79" spans="1:13">
      <c r="A79" s="40"/>
      <c r="B79" s="40"/>
      <c r="C79" s="40"/>
      <c r="D79" s="40"/>
      <c r="E79" s="40"/>
      <c r="F79" s="40"/>
      <c r="G79" s="40"/>
      <c r="H79" s="21">
        <f t="shared" si="0"/>
        <v>0</v>
      </c>
      <c r="I79" s="21"/>
      <c r="J79" s="21">
        <f t="shared" si="1"/>
        <v>0</v>
      </c>
      <c r="K79" s="21"/>
      <c r="L79" s="23">
        <f t="shared" si="2"/>
        <v>0</v>
      </c>
      <c r="M79" s="24"/>
    </row>
    <row r="80" spans="1:13">
      <c r="A80" s="40"/>
      <c r="B80" s="40"/>
      <c r="C80" s="40"/>
      <c r="D80" s="40"/>
      <c r="E80" s="40"/>
      <c r="F80" s="40"/>
      <c r="G80" s="40"/>
      <c r="H80" s="21">
        <f t="shared" si="0"/>
        <v>0</v>
      </c>
      <c r="I80" s="21"/>
      <c r="J80" s="21">
        <f t="shared" si="1"/>
        <v>0</v>
      </c>
      <c r="K80" s="21"/>
      <c r="L80" s="23">
        <f t="shared" si="2"/>
        <v>0</v>
      </c>
      <c r="M80" s="24"/>
    </row>
    <row r="81" spans="1:13">
      <c r="A81" s="40"/>
      <c r="B81" s="40"/>
      <c r="C81" s="40"/>
      <c r="D81" s="40"/>
      <c r="E81" s="40"/>
      <c r="F81" s="40"/>
      <c r="G81" s="40"/>
      <c r="H81" s="21">
        <f t="shared" si="0"/>
        <v>0</v>
      </c>
      <c r="I81" s="21"/>
      <c r="J81" s="21">
        <f t="shared" si="1"/>
        <v>0</v>
      </c>
      <c r="K81" s="21"/>
      <c r="L81" s="23">
        <f t="shared" si="2"/>
        <v>0</v>
      </c>
      <c r="M81" s="24"/>
    </row>
    <row r="82" spans="1:13">
      <c r="A82" s="40"/>
      <c r="B82" s="40"/>
      <c r="C82" s="40"/>
      <c r="D82" s="40"/>
      <c r="E82" s="40"/>
      <c r="F82" s="40"/>
      <c r="G82" s="40"/>
      <c r="H82" s="21">
        <f t="shared" si="0"/>
        <v>0</v>
      </c>
      <c r="I82" s="21"/>
      <c r="J82" s="21">
        <f t="shared" si="1"/>
        <v>0</v>
      </c>
      <c r="K82" s="21"/>
      <c r="L82" s="23">
        <f t="shared" si="2"/>
        <v>0</v>
      </c>
      <c r="M82" s="24"/>
    </row>
    <row r="83" spans="1:13">
      <c r="E83" s="30"/>
    </row>
    <row r="84" spans="1:13">
      <c r="E84" s="30"/>
    </row>
    <row r="85" spans="1:13">
      <c r="L85">
        <f t="shared" ref="L85" si="3">IF(K85&lt;5,J85*1,IF(K85&lt;10,J85*1.5,IF(K85&lt;15,J85*2,IF(K85&lt;20,J85*2.5,IF(K85&lt;25,J85*3,IF(K85&lt;30,J85*3.5,IF(K85&gt;30,J85*4)))))))</f>
        <v>0</v>
      </c>
    </row>
  </sheetData>
  <mergeCells count="1">
    <mergeCell ref="G26:L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8F01-3E00-4ACB-A5EE-617ABE0229D7}">
  <dimension ref="A1:M85"/>
  <sheetViews>
    <sheetView workbookViewId="0">
      <selection activeCell="J10" sqref="J10:N13"/>
    </sheetView>
  </sheetViews>
  <sheetFormatPr defaultColWidth="11.42578125" defaultRowHeight="15"/>
  <cols>
    <col min="1" max="1" width="18.5703125" bestFit="1" customWidth="1"/>
    <col min="2" max="2" width="13.140625" bestFit="1" customWidth="1"/>
    <col min="3" max="3" width="4.28515625" bestFit="1" customWidth="1"/>
    <col min="4" max="4" width="31.85546875" bestFit="1" customWidth="1"/>
    <col min="5" max="5" width="12.140625" customWidth="1"/>
    <col min="6" max="6" width="23.28515625" bestFit="1" customWidth="1"/>
    <col min="7" max="7" width="21.42578125" bestFit="1" customWidth="1"/>
    <col min="8" max="8" width="3.42578125" bestFit="1" customWidth="1"/>
    <col min="9" max="9" width="4.7109375" bestFit="1" customWidth="1"/>
    <col min="10" max="10" width="5.28515625" bestFit="1" customWidth="1"/>
    <col min="11" max="11" width="9.7109375" bestFit="1" customWidth="1"/>
    <col min="12" max="12" width="20.7109375" bestFit="1" customWidth="1"/>
    <col min="13" max="13" width="12.140625" bestFit="1" customWidth="1"/>
    <col min="14" max="14" width="11.5703125" customWidth="1"/>
    <col min="15" max="15" width="20.7109375" bestFit="1" customWidth="1"/>
  </cols>
  <sheetData>
    <row r="1" spans="5:7" ht="61.5">
      <c r="E1" s="25" t="s">
        <v>0</v>
      </c>
    </row>
    <row r="2" spans="5:7" ht="61.5">
      <c r="E2" s="25"/>
      <c r="G2" s="25">
        <v>2023</v>
      </c>
    </row>
    <row r="4" spans="5:7">
      <c r="E4" s="7" t="s">
        <v>1</v>
      </c>
      <c r="F4" s="8" t="s">
        <v>2</v>
      </c>
      <c r="G4" s="1" t="s">
        <v>3</v>
      </c>
    </row>
    <row r="5" spans="5:7">
      <c r="E5" s="2"/>
      <c r="G5" s="3" t="s">
        <v>4</v>
      </c>
    </row>
    <row r="6" spans="5:7">
      <c r="E6" s="2"/>
      <c r="G6" s="3" t="s">
        <v>5</v>
      </c>
    </row>
    <row r="7" spans="5:7">
      <c r="E7" s="2"/>
      <c r="G7" s="3" t="s">
        <v>6</v>
      </c>
    </row>
    <row r="8" spans="5:7">
      <c r="E8" s="2"/>
      <c r="G8" s="3" t="s">
        <v>7</v>
      </c>
    </row>
    <row r="9" spans="5:7">
      <c r="E9" s="2"/>
      <c r="G9" s="3"/>
    </row>
    <row r="10" spans="5:7">
      <c r="E10" s="2"/>
      <c r="F10" s="9" t="s">
        <v>8</v>
      </c>
      <c r="G10" s="3" t="s">
        <v>9</v>
      </c>
    </row>
    <row r="11" spans="5:7">
      <c r="E11" s="2"/>
      <c r="G11" s="3" t="s">
        <v>10</v>
      </c>
    </row>
    <row r="12" spans="5:7">
      <c r="E12" s="2"/>
      <c r="G12" s="3" t="s">
        <v>11</v>
      </c>
    </row>
    <row r="13" spans="5:7">
      <c r="E13" s="2"/>
      <c r="G13" s="3" t="s">
        <v>12</v>
      </c>
    </row>
    <row r="14" spans="5:7">
      <c r="E14" s="2"/>
      <c r="G14" s="3"/>
    </row>
    <row r="15" spans="5:7">
      <c r="E15" s="2"/>
      <c r="F15" s="9" t="s">
        <v>13</v>
      </c>
      <c r="G15" s="3" t="s">
        <v>14</v>
      </c>
    </row>
    <row r="16" spans="5:7">
      <c r="E16" s="2"/>
      <c r="G16" s="3" t="s">
        <v>15</v>
      </c>
    </row>
    <row r="17" spans="1:13">
      <c r="E17" s="2"/>
      <c r="G17" s="3" t="s">
        <v>16</v>
      </c>
    </row>
    <row r="18" spans="1:13">
      <c r="E18" s="2"/>
      <c r="G18" s="3" t="s">
        <v>17</v>
      </c>
    </row>
    <row r="19" spans="1:13">
      <c r="E19" s="2"/>
      <c r="G19" s="3" t="s">
        <v>18</v>
      </c>
    </row>
    <row r="20" spans="1:13">
      <c r="E20" s="2"/>
      <c r="G20" s="3"/>
    </row>
    <row r="21" spans="1:13">
      <c r="E21" s="14" t="s">
        <v>19</v>
      </c>
      <c r="G21" s="3" t="s">
        <v>20</v>
      </c>
    </row>
    <row r="22" spans="1:13">
      <c r="E22" s="4"/>
      <c r="F22" s="5"/>
      <c r="G22" s="6"/>
    </row>
    <row r="25" spans="1:13">
      <c r="M25" s="16" t="s">
        <v>21</v>
      </c>
    </row>
    <row r="26" spans="1:13">
      <c r="A26" s="18"/>
      <c r="B26" s="18"/>
      <c r="C26" s="18"/>
      <c r="D26" s="19"/>
      <c r="E26" s="19"/>
      <c r="F26" s="19"/>
      <c r="G26" s="165" t="s">
        <v>22</v>
      </c>
      <c r="H26" s="166"/>
      <c r="I26" s="166"/>
      <c r="J26" s="166"/>
      <c r="K26" s="166"/>
      <c r="L26" s="167"/>
      <c r="M26" s="17"/>
    </row>
    <row r="27" spans="1:13">
      <c r="A27" s="13" t="s">
        <v>23</v>
      </c>
      <c r="B27" s="13" t="s">
        <v>24</v>
      </c>
      <c r="C27" s="13" t="s">
        <v>25</v>
      </c>
      <c r="D27" s="13" t="s">
        <v>22</v>
      </c>
      <c r="E27" s="13" t="s">
        <v>26</v>
      </c>
      <c r="F27" s="13" t="s">
        <v>27</v>
      </c>
      <c r="G27" s="11" t="s">
        <v>28</v>
      </c>
      <c r="H27" s="11" t="s">
        <v>29</v>
      </c>
      <c r="I27" s="11" t="s">
        <v>30</v>
      </c>
      <c r="J27" s="11" t="s">
        <v>31</v>
      </c>
      <c r="K27" s="11" t="s">
        <v>32</v>
      </c>
      <c r="L27" s="15" t="s">
        <v>33</v>
      </c>
      <c r="M27" s="17"/>
    </row>
    <row r="28" spans="1:13">
      <c r="A28" s="49" t="s">
        <v>95</v>
      </c>
      <c r="B28" s="49" t="s">
        <v>96</v>
      </c>
      <c r="C28" s="57" t="s">
        <v>54</v>
      </c>
      <c r="D28" s="41" t="s">
        <v>210</v>
      </c>
      <c r="E28" s="51">
        <v>44947</v>
      </c>
      <c r="F28" s="60" t="s">
        <v>97</v>
      </c>
      <c r="G28" s="47">
        <v>1</v>
      </c>
      <c r="H28" s="48">
        <f>IF(G28=1,50,IF(G28=2,40,IF(G28=3,30,IF(G28=4,25,IF(G28=5,20,IF(G28="NC",10,0))))))</f>
        <v>50</v>
      </c>
      <c r="I28" s="41" t="s">
        <v>41</v>
      </c>
      <c r="J28" s="41">
        <f>IF(I28="A",H28*5,IF(I28="B",H28*3,IF(I28="C",H28*2,IF(I28="D", H28*1,0))))</f>
        <v>150</v>
      </c>
      <c r="K28" s="41">
        <v>5</v>
      </c>
      <c r="L28" s="52">
        <f>IF(K28&lt;5,J28*1,IF(K28&lt;10,J28*1.5,IF(K28&lt;15,J28*2,IF(K28&lt;20,J28*2.5,IF(K28&lt;25,J28*3,IF(K28&lt;30,J28*3.5,IF(K28&gt;30,J28*4)))))))</f>
        <v>225</v>
      </c>
      <c r="M28" s="45">
        <v>225</v>
      </c>
    </row>
    <row r="29" spans="1:13">
      <c r="A29" s="40" t="s">
        <v>52</v>
      </c>
      <c r="B29" s="40" t="s">
        <v>53</v>
      </c>
      <c r="C29" s="40" t="s">
        <v>54</v>
      </c>
      <c r="D29" s="41" t="s">
        <v>210</v>
      </c>
      <c r="E29" s="51">
        <v>44947</v>
      </c>
      <c r="F29" s="58" t="s">
        <v>56</v>
      </c>
      <c r="G29" s="40">
        <v>1</v>
      </c>
      <c r="H29" s="21">
        <f>IF(G29=1,50,IF(G29=2,40,IF(G29=3,30,IF(G29=4,25,IF(G29=5,20,IF(G29="NC",10,0))))))</f>
        <v>50</v>
      </c>
      <c r="I29" s="21" t="s">
        <v>41</v>
      </c>
      <c r="J29" s="21">
        <f>IF(I29="A",H29*5,IF(I29="B",H29*3,IF(I29="C",H29*2,IF(I29="D", H29*1,0))))</f>
        <v>150</v>
      </c>
      <c r="K29" s="21">
        <v>8</v>
      </c>
      <c r="L29" s="23">
        <f>IF(K29&lt;5,J29*1,IF(K29&lt;10,J29*1.5,IF(K29&lt;15,J29*2,IF(K29&lt;20,J29*2.5,IF(K29&lt;25,J29*3,IF(K29&lt;30,J29*3.5,IF(K29&gt;30,J29*4)))))))</f>
        <v>225</v>
      </c>
      <c r="M29" s="24">
        <v>225</v>
      </c>
    </row>
    <row r="30" spans="1:13">
      <c r="A30" s="40" t="s">
        <v>101</v>
      </c>
      <c r="B30" s="40" t="s">
        <v>102</v>
      </c>
      <c r="C30" s="40" t="s">
        <v>103</v>
      </c>
      <c r="D30" s="41" t="s">
        <v>210</v>
      </c>
      <c r="E30" s="51">
        <v>44947</v>
      </c>
      <c r="F30" s="58" t="s">
        <v>104</v>
      </c>
      <c r="G30" s="40">
        <v>1</v>
      </c>
      <c r="H30" s="21">
        <f>IF(G30=1,50,IF(G30=2,40,IF(G30=3,30,IF(G30=4,25,IF(G30=5,20,IF(G30="NC",10,0))))))</f>
        <v>50</v>
      </c>
      <c r="I30" s="21" t="s">
        <v>41</v>
      </c>
      <c r="J30" s="21">
        <f>IF(I30="A",H30*5,IF(I30="B",H30*3,IF(I30="C",H30*2,IF(I30="D", H30*1,0))))</f>
        <v>150</v>
      </c>
      <c r="K30" s="21">
        <v>6</v>
      </c>
      <c r="L30" s="23">
        <f>IF(K30&lt;5,J30*1,IF(K30&lt;10,J30*1.5,IF(K30&lt;15,J30*2,IF(K30&lt;20,J30*2.5,IF(K30&lt;25,J30*3,IF(K30&lt;30,J30*3.5,IF(K30&gt;30,J30*4)))))))</f>
        <v>225</v>
      </c>
      <c r="M30" s="24">
        <v>225</v>
      </c>
    </row>
    <row r="31" spans="1:13">
      <c r="A31" s="32"/>
      <c r="B31" s="32"/>
      <c r="C31" s="33"/>
      <c r="D31" s="41"/>
      <c r="E31" s="51"/>
      <c r="F31" s="61"/>
      <c r="G31" s="21"/>
      <c r="H31" s="23">
        <f t="shared" ref="H31:H82" si="0">IF(G31=1,50,IF(G31=2,40,IF(G31=3,30,IF(G31=4,25,IF(G31=5,20,IF(G31="NC",10,0))))))</f>
        <v>0</v>
      </c>
      <c r="I31" s="21"/>
      <c r="J31" s="21">
        <f t="shared" ref="J31:J82" si="1">IF(I31="A",H31*5,IF(I31="B",H31*3,IF(I31="C",H31*2,IF(I31="D", H31*1,0))))</f>
        <v>0</v>
      </c>
      <c r="K31" s="21"/>
      <c r="L31" s="23">
        <f t="shared" ref="L31:L82" si="2">IF(K31&lt;5,J31*1,IF(K31&lt;10,J31*1.5,IF(K31&lt;15,J31*2,IF(K31&lt;20,J31*2.5,IF(K31&lt;25,J31*3,IF(K31&lt;30,J31*3.5,IF(K31&gt;30,J31*4)))))))</f>
        <v>0</v>
      </c>
      <c r="M31" s="34"/>
    </row>
    <row r="32" spans="1:13">
      <c r="A32" s="53"/>
      <c r="B32" s="53"/>
      <c r="C32" s="54"/>
      <c r="D32" s="41"/>
      <c r="E32" s="51"/>
      <c r="F32" s="58"/>
      <c r="G32" s="40"/>
      <c r="H32" s="23">
        <f t="shared" si="0"/>
        <v>0</v>
      </c>
      <c r="I32" s="21"/>
      <c r="J32" s="21">
        <f t="shared" si="1"/>
        <v>0</v>
      </c>
      <c r="K32" s="21"/>
      <c r="L32" s="23">
        <f t="shared" si="2"/>
        <v>0</v>
      </c>
      <c r="M32" s="34"/>
    </row>
    <row r="33" spans="1:13">
      <c r="A33" s="53"/>
      <c r="B33" s="53"/>
      <c r="C33" s="54"/>
      <c r="D33" s="41"/>
      <c r="E33" s="51"/>
      <c r="F33" s="58"/>
      <c r="G33" s="40"/>
      <c r="H33" s="23">
        <f t="shared" si="0"/>
        <v>0</v>
      </c>
      <c r="I33" s="21"/>
      <c r="J33" s="21">
        <f t="shared" si="1"/>
        <v>0</v>
      </c>
      <c r="K33" s="21"/>
      <c r="L33" s="23">
        <f t="shared" si="2"/>
        <v>0</v>
      </c>
      <c r="M33" s="34"/>
    </row>
    <row r="34" spans="1:13">
      <c r="A34" s="53"/>
      <c r="B34" s="53"/>
      <c r="C34" s="54"/>
      <c r="D34" s="40"/>
      <c r="E34" s="55"/>
      <c r="F34" s="40"/>
      <c r="G34" s="40"/>
      <c r="H34" s="23">
        <f t="shared" si="0"/>
        <v>0</v>
      </c>
      <c r="I34" s="21"/>
      <c r="J34" s="21">
        <f t="shared" si="1"/>
        <v>0</v>
      </c>
      <c r="K34" s="21"/>
      <c r="L34" s="23">
        <f t="shared" si="2"/>
        <v>0</v>
      </c>
      <c r="M34" s="34"/>
    </row>
    <row r="35" spans="1:13">
      <c r="A35" s="53"/>
      <c r="B35" s="53"/>
      <c r="C35" s="54"/>
      <c r="D35" s="40"/>
      <c r="E35" s="55"/>
      <c r="F35" s="40"/>
      <c r="G35" s="40"/>
      <c r="H35" s="23">
        <f t="shared" si="0"/>
        <v>0</v>
      </c>
      <c r="I35" s="21"/>
      <c r="J35" s="21">
        <f t="shared" si="1"/>
        <v>0</v>
      </c>
      <c r="K35" s="21"/>
      <c r="L35" s="23">
        <f t="shared" si="2"/>
        <v>0</v>
      </c>
      <c r="M35" s="34"/>
    </row>
    <row r="36" spans="1:13">
      <c r="A36" s="53"/>
      <c r="B36" s="53"/>
      <c r="C36" s="54"/>
      <c r="D36" s="40"/>
      <c r="E36" s="55"/>
      <c r="F36" s="40"/>
      <c r="G36" s="56"/>
      <c r="H36" s="23">
        <f t="shared" si="0"/>
        <v>0</v>
      </c>
      <c r="I36" s="21"/>
      <c r="J36" s="21">
        <f t="shared" si="1"/>
        <v>0</v>
      </c>
      <c r="K36" s="21"/>
      <c r="L36" s="23">
        <f t="shared" si="2"/>
        <v>0</v>
      </c>
      <c r="M36" s="34"/>
    </row>
    <row r="37" spans="1:13">
      <c r="A37" s="40"/>
      <c r="B37" s="40"/>
      <c r="C37" s="40"/>
      <c r="D37" s="40"/>
      <c r="E37" s="55"/>
      <c r="F37" s="40"/>
      <c r="G37" s="40"/>
      <c r="H37" s="21">
        <f t="shared" si="0"/>
        <v>0</v>
      </c>
      <c r="I37" s="21" t="s">
        <v>41</v>
      </c>
      <c r="J37" s="21">
        <f t="shared" si="1"/>
        <v>0</v>
      </c>
      <c r="K37" s="21"/>
      <c r="L37" s="23">
        <f t="shared" si="2"/>
        <v>0</v>
      </c>
      <c r="M37" s="24"/>
    </row>
    <row r="38" spans="1:13">
      <c r="A38" s="40"/>
      <c r="B38" s="40"/>
      <c r="C38" s="40"/>
      <c r="D38" s="40"/>
      <c r="E38" s="55"/>
      <c r="F38" s="40"/>
      <c r="G38" s="40"/>
      <c r="H38" s="23">
        <f t="shared" si="0"/>
        <v>0</v>
      </c>
      <c r="I38" s="21" t="s">
        <v>41</v>
      </c>
      <c r="J38" s="21">
        <f t="shared" si="1"/>
        <v>0</v>
      </c>
      <c r="K38" s="21"/>
      <c r="L38" s="23">
        <f t="shared" si="2"/>
        <v>0</v>
      </c>
      <c r="M38" s="24"/>
    </row>
    <row r="39" spans="1:13">
      <c r="A39" s="40"/>
      <c r="B39" s="40"/>
      <c r="C39" s="40"/>
      <c r="D39" s="40"/>
      <c r="E39" s="55"/>
      <c r="F39" s="40"/>
      <c r="G39" s="40"/>
      <c r="H39" s="21">
        <f t="shared" si="0"/>
        <v>0</v>
      </c>
      <c r="I39" s="21" t="s">
        <v>41</v>
      </c>
      <c r="J39" s="21">
        <f t="shared" si="1"/>
        <v>0</v>
      </c>
      <c r="K39" s="21"/>
      <c r="L39" s="23">
        <f t="shared" si="2"/>
        <v>0</v>
      </c>
      <c r="M39" s="24"/>
    </row>
    <row r="40" spans="1:13">
      <c r="A40" s="40"/>
      <c r="B40" s="40"/>
      <c r="C40" s="40"/>
      <c r="D40" s="40"/>
      <c r="E40" s="55"/>
      <c r="F40" s="40"/>
      <c r="G40" s="40"/>
      <c r="H40" s="23">
        <f t="shared" si="0"/>
        <v>0</v>
      </c>
      <c r="I40" s="21" t="s">
        <v>41</v>
      </c>
      <c r="J40" s="21">
        <f t="shared" si="1"/>
        <v>0</v>
      </c>
      <c r="K40" s="21"/>
      <c r="L40" s="23">
        <f t="shared" si="2"/>
        <v>0</v>
      </c>
      <c r="M40" s="24"/>
    </row>
    <row r="41" spans="1:13">
      <c r="A41" s="40"/>
      <c r="B41" s="40"/>
      <c r="C41" s="40"/>
      <c r="D41" s="40"/>
      <c r="E41" s="55"/>
      <c r="F41" s="40"/>
      <c r="G41" s="40"/>
      <c r="H41" s="21">
        <f t="shared" si="0"/>
        <v>0</v>
      </c>
      <c r="I41" s="21" t="s">
        <v>41</v>
      </c>
      <c r="J41" s="21">
        <f t="shared" si="1"/>
        <v>0</v>
      </c>
      <c r="K41" s="21"/>
      <c r="L41" s="23">
        <f t="shared" si="2"/>
        <v>0</v>
      </c>
      <c r="M41" s="24"/>
    </row>
    <row r="42" spans="1:13">
      <c r="A42" s="40"/>
      <c r="B42" s="40"/>
      <c r="C42" s="40"/>
      <c r="D42" s="40"/>
      <c r="E42" s="55"/>
      <c r="F42" s="40"/>
      <c r="G42" s="40"/>
      <c r="H42" s="21">
        <f t="shared" si="0"/>
        <v>0</v>
      </c>
      <c r="I42" s="21" t="s">
        <v>41</v>
      </c>
      <c r="J42" s="21">
        <f t="shared" si="1"/>
        <v>0</v>
      </c>
      <c r="K42" s="21"/>
      <c r="L42" s="23">
        <f t="shared" si="2"/>
        <v>0</v>
      </c>
      <c r="M42" s="24"/>
    </row>
    <row r="43" spans="1:13">
      <c r="A43" s="40"/>
      <c r="B43" s="40"/>
      <c r="C43" s="40"/>
      <c r="D43" s="40"/>
      <c r="E43" s="55"/>
      <c r="F43" s="40"/>
      <c r="G43" s="40"/>
      <c r="H43" s="21">
        <f t="shared" si="0"/>
        <v>0</v>
      </c>
      <c r="I43" s="21" t="s">
        <v>41</v>
      </c>
      <c r="J43" s="21">
        <f t="shared" si="1"/>
        <v>0</v>
      </c>
      <c r="K43" s="21"/>
      <c r="L43" s="23">
        <f t="shared" si="2"/>
        <v>0</v>
      </c>
      <c r="M43" s="24"/>
    </row>
    <row r="44" spans="1:13">
      <c r="A44" s="40"/>
      <c r="B44" s="40"/>
      <c r="C44" s="40"/>
      <c r="D44" s="40"/>
      <c r="E44" s="55"/>
      <c r="F44" s="40"/>
      <c r="G44" s="40"/>
      <c r="H44" s="23">
        <f t="shared" si="0"/>
        <v>0</v>
      </c>
      <c r="I44" s="21" t="s">
        <v>41</v>
      </c>
      <c r="J44" s="21">
        <f t="shared" si="1"/>
        <v>0</v>
      </c>
      <c r="K44" s="21"/>
      <c r="L44" s="23">
        <f t="shared" si="2"/>
        <v>0</v>
      </c>
      <c r="M44" s="24"/>
    </row>
    <row r="45" spans="1:13">
      <c r="A45" s="40"/>
      <c r="B45" s="40"/>
      <c r="C45" s="40"/>
      <c r="D45" s="40"/>
      <c r="E45" s="55"/>
      <c r="F45" s="40"/>
      <c r="G45" s="40"/>
      <c r="H45" s="21">
        <f t="shared" si="0"/>
        <v>0</v>
      </c>
      <c r="I45" s="21" t="s">
        <v>41</v>
      </c>
      <c r="J45" s="21">
        <f t="shared" si="1"/>
        <v>0</v>
      </c>
      <c r="K45" s="21"/>
      <c r="L45" s="23">
        <f t="shared" si="2"/>
        <v>0</v>
      </c>
      <c r="M45" s="24"/>
    </row>
    <row r="46" spans="1:13">
      <c r="A46" s="40"/>
      <c r="B46" s="40"/>
      <c r="C46" s="40"/>
      <c r="D46" s="40"/>
      <c r="E46" s="55"/>
      <c r="F46" s="40"/>
      <c r="G46" s="40"/>
      <c r="H46" s="21">
        <f t="shared" si="0"/>
        <v>0</v>
      </c>
      <c r="I46" s="21" t="s">
        <v>41</v>
      </c>
      <c r="J46" s="21">
        <f t="shared" si="1"/>
        <v>0</v>
      </c>
      <c r="K46" s="21"/>
      <c r="L46" s="23">
        <f t="shared" si="2"/>
        <v>0</v>
      </c>
      <c r="M46" s="24"/>
    </row>
    <row r="47" spans="1:13">
      <c r="A47" s="40"/>
      <c r="B47" s="40"/>
      <c r="C47" s="40"/>
      <c r="D47" s="40"/>
      <c r="E47" s="55"/>
      <c r="F47" s="40"/>
      <c r="G47" s="40"/>
      <c r="H47" s="21">
        <f t="shared" si="0"/>
        <v>0</v>
      </c>
      <c r="I47" s="21" t="s">
        <v>41</v>
      </c>
      <c r="J47" s="21">
        <f t="shared" si="1"/>
        <v>0</v>
      </c>
      <c r="K47" s="21"/>
      <c r="L47" s="23">
        <f t="shared" si="2"/>
        <v>0</v>
      </c>
      <c r="M47" s="24"/>
    </row>
    <row r="48" spans="1:13">
      <c r="A48" s="40"/>
      <c r="B48" s="40"/>
      <c r="C48" s="40"/>
      <c r="D48" s="40"/>
      <c r="E48" s="55"/>
      <c r="F48" s="40"/>
      <c r="G48" s="40"/>
      <c r="H48" s="21">
        <f t="shared" si="0"/>
        <v>0</v>
      </c>
      <c r="I48" s="21"/>
      <c r="J48" s="21">
        <f t="shared" si="1"/>
        <v>0</v>
      </c>
      <c r="K48" s="21"/>
      <c r="L48" s="23">
        <f t="shared" si="2"/>
        <v>0</v>
      </c>
      <c r="M48" s="24"/>
    </row>
    <row r="49" spans="1:13">
      <c r="A49" s="40"/>
      <c r="B49" s="40"/>
      <c r="C49" s="40"/>
      <c r="D49" s="40"/>
      <c r="E49" s="55"/>
      <c r="F49" s="40"/>
      <c r="G49" s="40"/>
      <c r="H49" s="21">
        <f t="shared" si="0"/>
        <v>0</v>
      </c>
      <c r="I49" s="21"/>
      <c r="J49" s="21">
        <f t="shared" si="1"/>
        <v>0</v>
      </c>
      <c r="K49" s="21"/>
      <c r="L49" s="23">
        <f t="shared" si="2"/>
        <v>0</v>
      </c>
      <c r="M49" s="24"/>
    </row>
    <row r="50" spans="1:13">
      <c r="A50" s="40"/>
      <c r="B50" s="40"/>
      <c r="C50" s="40"/>
      <c r="D50" s="40"/>
      <c r="E50" s="55"/>
      <c r="F50" s="40"/>
      <c r="G50" s="40"/>
      <c r="H50" s="21">
        <f t="shared" si="0"/>
        <v>0</v>
      </c>
      <c r="I50" s="21"/>
      <c r="J50" s="21">
        <f t="shared" si="1"/>
        <v>0</v>
      </c>
      <c r="K50" s="21"/>
      <c r="L50" s="23">
        <f t="shared" si="2"/>
        <v>0</v>
      </c>
      <c r="M50" s="24"/>
    </row>
    <row r="51" spans="1:13">
      <c r="A51" s="53"/>
      <c r="B51" s="53"/>
      <c r="C51" s="54"/>
      <c r="D51" s="40"/>
      <c r="E51" s="55"/>
      <c r="F51" s="40"/>
      <c r="G51" s="40"/>
      <c r="H51" s="23">
        <f t="shared" si="0"/>
        <v>0</v>
      </c>
      <c r="I51" s="21"/>
      <c r="J51" s="21">
        <f t="shared" si="1"/>
        <v>0</v>
      </c>
      <c r="K51" s="21">
        <v>7</v>
      </c>
      <c r="L51" s="23">
        <f t="shared" si="2"/>
        <v>0</v>
      </c>
      <c r="M51" s="34"/>
    </row>
    <row r="52" spans="1:13">
      <c r="A52" s="53"/>
      <c r="B52" s="53"/>
      <c r="C52" s="54"/>
      <c r="D52" s="40"/>
      <c r="E52" s="55"/>
      <c r="F52" s="40"/>
      <c r="G52" s="40"/>
      <c r="H52" s="23">
        <f t="shared" si="0"/>
        <v>0</v>
      </c>
      <c r="I52" s="21"/>
      <c r="J52" s="21">
        <f t="shared" si="1"/>
        <v>0</v>
      </c>
      <c r="K52" s="21">
        <v>3</v>
      </c>
      <c r="L52" s="23">
        <f t="shared" si="2"/>
        <v>0</v>
      </c>
      <c r="M52" s="34"/>
    </row>
    <row r="53" spans="1:13">
      <c r="A53" s="40"/>
      <c r="B53" s="40"/>
      <c r="C53" s="40"/>
      <c r="D53" s="40"/>
      <c r="E53" s="55"/>
      <c r="F53" s="40"/>
      <c r="G53" s="40"/>
      <c r="H53" s="21">
        <f t="shared" si="0"/>
        <v>0</v>
      </c>
      <c r="I53" s="21"/>
      <c r="J53" s="21">
        <f t="shared" si="1"/>
        <v>0</v>
      </c>
      <c r="K53" s="21"/>
      <c r="L53" s="23">
        <f t="shared" si="2"/>
        <v>0</v>
      </c>
      <c r="M53" s="24"/>
    </row>
    <row r="54" spans="1:13">
      <c r="A54" s="40"/>
      <c r="B54" s="40"/>
      <c r="C54" s="40"/>
      <c r="D54" s="40"/>
      <c r="E54" s="55"/>
      <c r="F54" s="40"/>
      <c r="G54" s="40"/>
      <c r="H54" s="21">
        <f t="shared" si="0"/>
        <v>0</v>
      </c>
      <c r="I54" s="21"/>
      <c r="J54" s="21">
        <f t="shared" si="1"/>
        <v>0</v>
      </c>
      <c r="K54" s="21"/>
      <c r="L54" s="23">
        <f t="shared" si="2"/>
        <v>0</v>
      </c>
      <c r="M54" s="24"/>
    </row>
    <row r="55" spans="1:13">
      <c r="A55" s="40"/>
      <c r="B55" s="40"/>
      <c r="C55" s="40"/>
      <c r="D55" s="40"/>
      <c r="E55" s="55"/>
      <c r="F55" s="40"/>
      <c r="G55" s="40"/>
      <c r="H55" s="21">
        <f t="shared" si="0"/>
        <v>0</v>
      </c>
      <c r="I55" s="21"/>
      <c r="J55" s="21">
        <f t="shared" si="1"/>
        <v>0</v>
      </c>
      <c r="K55" s="21"/>
      <c r="L55" s="23">
        <f t="shared" si="2"/>
        <v>0</v>
      </c>
      <c r="M55" s="24"/>
    </row>
    <row r="56" spans="1:13">
      <c r="A56" s="40"/>
      <c r="B56" s="40"/>
      <c r="C56" s="40"/>
      <c r="D56" s="40"/>
      <c r="E56" s="55"/>
      <c r="F56" s="40"/>
      <c r="G56" s="40"/>
      <c r="H56" s="21">
        <f t="shared" si="0"/>
        <v>0</v>
      </c>
      <c r="I56" s="21"/>
      <c r="J56" s="21">
        <f t="shared" si="1"/>
        <v>0</v>
      </c>
      <c r="K56" s="21"/>
      <c r="L56" s="23">
        <f t="shared" si="2"/>
        <v>0</v>
      </c>
      <c r="M56" s="24"/>
    </row>
    <row r="57" spans="1:13">
      <c r="A57" s="40"/>
      <c r="B57" s="40"/>
      <c r="C57" s="40"/>
      <c r="D57" s="40"/>
      <c r="E57" s="55"/>
      <c r="F57" s="40"/>
      <c r="G57" s="40"/>
      <c r="H57" s="21">
        <f t="shared" si="0"/>
        <v>0</v>
      </c>
      <c r="I57" s="21"/>
      <c r="J57" s="21">
        <f t="shared" si="1"/>
        <v>0</v>
      </c>
      <c r="K57" s="21"/>
      <c r="L57" s="23">
        <f t="shared" si="2"/>
        <v>0</v>
      </c>
      <c r="M57" s="24"/>
    </row>
    <row r="58" spans="1:13">
      <c r="A58" s="40"/>
      <c r="B58" s="40"/>
      <c r="C58" s="40"/>
      <c r="D58" s="40"/>
      <c r="E58" s="55"/>
      <c r="F58" s="40"/>
      <c r="G58" s="40"/>
      <c r="H58" s="21">
        <f t="shared" si="0"/>
        <v>0</v>
      </c>
      <c r="I58" s="21"/>
      <c r="J58" s="21">
        <f t="shared" si="1"/>
        <v>0</v>
      </c>
      <c r="K58" s="21"/>
      <c r="L58" s="23">
        <f t="shared" si="2"/>
        <v>0</v>
      </c>
      <c r="M58" s="24"/>
    </row>
    <row r="59" spans="1:13">
      <c r="A59" s="40"/>
      <c r="B59" s="40"/>
      <c r="C59" s="40"/>
      <c r="D59" s="40"/>
      <c r="E59" s="55"/>
      <c r="F59" s="40"/>
      <c r="G59" s="40"/>
      <c r="H59" s="23">
        <f t="shared" si="0"/>
        <v>0</v>
      </c>
      <c r="I59" s="21"/>
      <c r="J59" s="21">
        <f t="shared" si="1"/>
        <v>0</v>
      </c>
      <c r="K59" s="21"/>
      <c r="L59" s="23">
        <f t="shared" si="2"/>
        <v>0</v>
      </c>
      <c r="M59" s="34"/>
    </row>
    <row r="60" spans="1:13">
      <c r="A60" s="40"/>
      <c r="B60" s="40"/>
      <c r="C60" s="40"/>
      <c r="D60" s="40"/>
      <c r="E60" s="55"/>
      <c r="F60" s="40"/>
      <c r="G60" s="40"/>
      <c r="H60" s="23">
        <f t="shared" si="0"/>
        <v>0</v>
      </c>
      <c r="I60" s="21"/>
      <c r="J60" s="21">
        <f t="shared" si="1"/>
        <v>0</v>
      </c>
      <c r="K60" s="21">
        <v>3</v>
      </c>
      <c r="L60" s="23">
        <f t="shared" si="2"/>
        <v>0</v>
      </c>
      <c r="M60" s="34"/>
    </row>
    <row r="61" spans="1:13">
      <c r="A61" s="40"/>
      <c r="B61" s="40"/>
      <c r="C61" s="40"/>
      <c r="D61" s="40"/>
      <c r="E61" s="55"/>
      <c r="F61" s="40"/>
      <c r="G61" s="40"/>
      <c r="H61" s="21">
        <f t="shared" si="0"/>
        <v>0</v>
      </c>
      <c r="I61" s="21"/>
      <c r="J61" s="21">
        <f t="shared" si="1"/>
        <v>0</v>
      </c>
      <c r="K61" s="21"/>
      <c r="L61" s="23">
        <f t="shared" si="2"/>
        <v>0</v>
      </c>
      <c r="M61" s="24"/>
    </row>
    <row r="62" spans="1:13">
      <c r="A62" s="40"/>
      <c r="B62" s="40"/>
      <c r="C62" s="40"/>
      <c r="D62" s="40"/>
      <c r="E62" s="55"/>
      <c r="F62" s="40"/>
      <c r="G62" s="40"/>
      <c r="H62" s="21">
        <f t="shared" si="0"/>
        <v>0</v>
      </c>
      <c r="I62" s="21"/>
      <c r="J62" s="21">
        <f t="shared" si="1"/>
        <v>0</v>
      </c>
      <c r="K62" s="21"/>
      <c r="L62" s="23">
        <f t="shared" si="2"/>
        <v>0</v>
      </c>
      <c r="M62" s="24"/>
    </row>
    <row r="63" spans="1:13">
      <c r="A63" s="40"/>
      <c r="B63" s="40"/>
      <c r="C63" s="40"/>
      <c r="D63" s="40"/>
      <c r="E63" s="55"/>
      <c r="F63" s="40"/>
      <c r="G63" s="40"/>
      <c r="H63" s="21">
        <f t="shared" si="0"/>
        <v>0</v>
      </c>
      <c r="I63" s="21"/>
      <c r="J63" s="21">
        <f t="shared" si="1"/>
        <v>0</v>
      </c>
      <c r="K63" s="21"/>
      <c r="L63" s="23">
        <f t="shared" si="2"/>
        <v>0</v>
      </c>
      <c r="M63" s="24"/>
    </row>
    <row r="64" spans="1:13">
      <c r="A64" s="40"/>
      <c r="B64" s="40"/>
      <c r="C64" s="40"/>
      <c r="D64" s="40"/>
      <c r="E64" s="55"/>
      <c r="F64" s="40"/>
      <c r="G64" s="40"/>
      <c r="H64" s="21">
        <f t="shared" si="0"/>
        <v>0</v>
      </c>
      <c r="I64" s="21"/>
      <c r="J64" s="21">
        <f t="shared" si="1"/>
        <v>0</v>
      </c>
      <c r="K64" s="21"/>
      <c r="L64" s="23">
        <f t="shared" si="2"/>
        <v>0</v>
      </c>
      <c r="M64" s="24"/>
    </row>
    <row r="65" spans="1:13">
      <c r="A65" s="40"/>
      <c r="B65" s="40"/>
      <c r="C65" s="40"/>
      <c r="D65" s="40"/>
      <c r="E65" s="55"/>
      <c r="F65" s="40"/>
      <c r="G65" s="40"/>
      <c r="H65" s="21">
        <f t="shared" si="0"/>
        <v>0</v>
      </c>
      <c r="I65" s="21"/>
      <c r="J65" s="21">
        <f t="shared" si="1"/>
        <v>0</v>
      </c>
      <c r="K65" s="21"/>
      <c r="L65" s="23">
        <f t="shared" si="2"/>
        <v>0</v>
      </c>
      <c r="M65" s="24"/>
    </row>
    <row r="66" spans="1:13">
      <c r="A66" s="40"/>
      <c r="B66" s="40"/>
      <c r="C66" s="40"/>
      <c r="D66" s="40"/>
      <c r="E66" s="55"/>
      <c r="F66" s="40"/>
      <c r="G66" s="40"/>
      <c r="H66" s="23">
        <f t="shared" si="0"/>
        <v>0</v>
      </c>
      <c r="I66" s="21"/>
      <c r="J66" s="21">
        <f t="shared" si="1"/>
        <v>0</v>
      </c>
      <c r="K66" s="21"/>
      <c r="L66" s="23">
        <f t="shared" si="2"/>
        <v>0</v>
      </c>
      <c r="M66" s="24"/>
    </row>
    <row r="67" spans="1:13">
      <c r="A67" s="40"/>
      <c r="B67" s="40"/>
      <c r="C67" s="40"/>
      <c r="D67" s="40"/>
      <c r="E67" s="55"/>
      <c r="F67" s="40"/>
      <c r="G67" s="40"/>
      <c r="H67" s="21">
        <f t="shared" si="0"/>
        <v>0</v>
      </c>
      <c r="I67" s="21"/>
      <c r="J67" s="21">
        <f t="shared" si="1"/>
        <v>0</v>
      </c>
      <c r="K67" s="21"/>
      <c r="L67" s="23">
        <f t="shared" si="2"/>
        <v>0</v>
      </c>
      <c r="M67" s="24"/>
    </row>
    <row r="68" spans="1:13">
      <c r="A68" s="40"/>
      <c r="B68" s="40"/>
      <c r="C68" s="40"/>
      <c r="D68" s="40"/>
      <c r="E68" s="55"/>
      <c r="F68" s="40"/>
      <c r="G68" s="40"/>
      <c r="H68" s="23">
        <f t="shared" si="0"/>
        <v>0</v>
      </c>
      <c r="I68" s="21"/>
      <c r="J68" s="21">
        <f t="shared" si="1"/>
        <v>0</v>
      </c>
      <c r="K68" s="21">
        <v>3</v>
      </c>
      <c r="L68" s="23">
        <f t="shared" si="2"/>
        <v>0</v>
      </c>
      <c r="M68" s="24"/>
    </row>
    <row r="69" spans="1:13">
      <c r="A69" s="40"/>
      <c r="B69" s="40"/>
      <c r="C69" s="40"/>
      <c r="D69" s="40"/>
      <c r="E69" s="55"/>
      <c r="F69" s="40"/>
      <c r="G69" s="40"/>
      <c r="H69" s="23">
        <f t="shared" si="0"/>
        <v>0</v>
      </c>
      <c r="I69" s="21"/>
      <c r="J69" s="21">
        <f t="shared" si="1"/>
        <v>0</v>
      </c>
      <c r="K69" s="21">
        <v>3</v>
      </c>
      <c r="L69" s="23">
        <f t="shared" si="2"/>
        <v>0</v>
      </c>
      <c r="M69" s="24"/>
    </row>
    <row r="70" spans="1:13">
      <c r="A70" s="40"/>
      <c r="B70" s="40"/>
      <c r="C70" s="40"/>
      <c r="D70" s="40"/>
      <c r="E70" s="55"/>
      <c r="F70" s="40"/>
      <c r="G70" s="40"/>
      <c r="H70" s="23">
        <f t="shared" si="0"/>
        <v>0</v>
      </c>
      <c r="I70" s="21"/>
      <c r="J70" s="21">
        <f t="shared" si="1"/>
        <v>0</v>
      </c>
      <c r="K70" s="21">
        <v>3</v>
      </c>
      <c r="L70" s="23">
        <f t="shared" si="2"/>
        <v>0</v>
      </c>
      <c r="M70" s="24"/>
    </row>
    <row r="71" spans="1:13">
      <c r="A71" s="40"/>
      <c r="B71" s="40"/>
      <c r="C71" s="40"/>
      <c r="D71" s="40"/>
      <c r="E71" s="55"/>
      <c r="F71" s="40"/>
      <c r="G71" s="40"/>
      <c r="H71" s="23">
        <f t="shared" si="0"/>
        <v>0</v>
      </c>
      <c r="I71" s="21"/>
      <c r="J71" s="21">
        <f t="shared" si="1"/>
        <v>0</v>
      </c>
      <c r="K71" s="21">
        <v>3</v>
      </c>
      <c r="L71" s="23">
        <f t="shared" si="2"/>
        <v>0</v>
      </c>
      <c r="M71" s="24"/>
    </row>
    <row r="72" spans="1:13">
      <c r="A72" s="40"/>
      <c r="B72" s="40"/>
      <c r="C72" s="40"/>
      <c r="D72" s="40"/>
      <c r="E72" s="40"/>
      <c r="F72" s="40"/>
      <c r="G72" s="40"/>
      <c r="H72" s="21">
        <f t="shared" si="0"/>
        <v>0</v>
      </c>
      <c r="I72" s="21"/>
      <c r="J72" s="21">
        <f t="shared" si="1"/>
        <v>0</v>
      </c>
      <c r="K72" s="21"/>
      <c r="L72" s="23">
        <f t="shared" si="2"/>
        <v>0</v>
      </c>
      <c r="M72" s="24"/>
    </row>
    <row r="73" spans="1:13" s="28" customFormat="1">
      <c r="A73" s="40"/>
      <c r="B73" s="40"/>
      <c r="C73" s="40"/>
      <c r="D73" s="40"/>
      <c r="E73" s="40"/>
      <c r="F73" s="40"/>
      <c r="G73" s="40"/>
      <c r="H73" s="21">
        <f t="shared" si="0"/>
        <v>0</v>
      </c>
      <c r="I73" s="21"/>
      <c r="J73" s="21">
        <f t="shared" si="1"/>
        <v>0</v>
      </c>
      <c r="K73" s="21"/>
      <c r="L73" s="23">
        <f t="shared" si="2"/>
        <v>0</v>
      </c>
      <c r="M73" s="24"/>
    </row>
    <row r="74" spans="1:13" s="28" customFormat="1">
      <c r="A74" s="40"/>
      <c r="B74" s="40"/>
      <c r="C74" s="40"/>
      <c r="D74" s="40"/>
      <c r="E74" s="40"/>
      <c r="F74" s="40"/>
      <c r="G74" s="40"/>
      <c r="H74" s="21">
        <f t="shared" si="0"/>
        <v>0</v>
      </c>
      <c r="I74" s="21"/>
      <c r="J74" s="21">
        <f t="shared" si="1"/>
        <v>0</v>
      </c>
      <c r="K74" s="21"/>
      <c r="L74" s="23">
        <f t="shared" si="2"/>
        <v>0</v>
      </c>
      <c r="M74" s="24"/>
    </row>
    <row r="75" spans="1:13" s="28" customFormat="1">
      <c r="A75" s="40"/>
      <c r="B75" s="40"/>
      <c r="C75" s="40"/>
      <c r="D75" s="40"/>
      <c r="E75" s="40"/>
      <c r="F75" s="40"/>
      <c r="G75" s="40"/>
      <c r="H75" s="21">
        <f t="shared" si="0"/>
        <v>0</v>
      </c>
      <c r="I75" s="21"/>
      <c r="J75" s="21">
        <f t="shared" si="1"/>
        <v>0</v>
      </c>
      <c r="K75" s="21"/>
      <c r="L75" s="23">
        <f t="shared" si="2"/>
        <v>0</v>
      </c>
      <c r="M75" s="24"/>
    </row>
    <row r="76" spans="1:13" s="28" customFormat="1">
      <c r="A76" s="40"/>
      <c r="B76" s="40"/>
      <c r="C76" s="40"/>
      <c r="D76" s="40"/>
      <c r="E76" s="40"/>
      <c r="F76" s="40"/>
      <c r="G76" s="40"/>
      <c r="H76" s="21">
        <f t="shared" si="0"/>
        <v>0</v>
      </c>
      <c r="I76" s="21"/>
      <c r="J76" s="21">
        <f t="shared" si="1"/>
        <v>0</v>
      </c>
      <c r="K76" s="21"/>
      <c r="L76" s="23">
        <f t="shared" si="2"/>
        <v>0</v>
      </c>
      <c r="M76" s="24"/>
    </row>
    <row r="77" spans="1:13" s="28" customFormat="1">
      <c r="A77" s="40"/>
      <c r="B77" s="40"/>
      <c r="C77" s="40"/>
      <c r="D77" s="40"/>
      <c r="E77" s="40"/>
      <c r="F77" s="40"/>
      <c r="G77" s="40"/>
      <c r="H77" s="21">
        <f t="shared" si="0"/>
        <v>0</v>
      </c>
      <c r="I77" s="21"/>
      <c r="J77" s="21">
        <f t="shared" si="1"/>
        <v>0</v>
      </c>
      <c r="K77" s="21"/>
      <c r="L77" s="23">
        <f t="shared" si="2"/>
        <v>0</v>
      </c>
      <c r="M77" s="24"/>
    </row>
    <row r="78" spans="1:13">
      <c r="A78" s="40"/>
      <c r="B78" s="40"/>
      <c r="C78" s="40"/>
      <c r="D78" s="40"/>
      <c r="E78" s="40"/>
      <c r="F78" s="40"/>
      <c r="G78" s="40"/>
      <c r="H78" s="21">
        <f t="shared" si="0"/>
        <v>0</v>
      </c>
      <c r="I78" s="21"/>
      <c r="J78" s="21">
        <f t="shared" si="1"/>
        <v>0</v>
      </c>
      <c r="K78" s="21"/>
      <c r="L78" s="23">
        <f t="shared" si="2"/>
        <v>0</v>
      </c>
      <c r="M78" s="24"/>
    </row>
    <row r="79" spans="1:13">
      <c r="A79" s="40"/>
      <c r="B79" s="40"/>
      <c r="C79" s="40"/>
      <c r="D79" s="40"/>
      <c r="E79" s="40"/>
      <c r="F79" s="40"/>
      <c r="G79" s="40"/>
      <c r="H79" s="21">
        <f t="shared" si="0"/>
        <v>0</v>
      </c>
      <c r="I79" s="21"/>
      <c r="J79" s="21">
        <f t="shared" si="1"/>
        <v>0</v>
      </c>
      <c r="K79" s="21"/>
      <c r="L79" s="23">
        <f t="shared" si="2"/>
        <v>0</v>
      </c>
      <c r="M79" s="24"/>
    </row>
    <row r="80" spans="1:13">
      <c r="A80" s="40"/>
      <c r="B80" s="40"/>
      <c r="C80" s="40"/>
      <c r="D80" s="40"/>
      <c r="E80" s="40"/>
      <c r="F80" s="40"/>
      <c r="G80" s="40"/>
      <c r="H80" s="21">
        <f t="shared" si="0"/>
        <v>0</v>
      </c>
      <c r="I80" s="21"/>
      <c r="J80" s="21">
        <f t="shared" si="1"/>
        <v>0</v>
      </c>
      <c r="K80" s="21"/>
      <c r="L80" s="23">
        <f t="shared" si="2"/>
        <v>0</v>
      </c>
      <c r="M80" s="24"/>
    </row>
    <row r="81" spans="1:13">
      <c r="A81" s="40"/>
      <c r="B81" s="40"/>
      <c r="C81" s="40"/>
      <c r="D81" s="40"/>
      <c r="E81" s="40"/>
      <c r="F81" s="40"/>
      <c r="G81" s="40"/>
      <c r="H81" s="21">
        <f t="shared" si="0"/>
        <v>0</v>
      </c>
      <c r="I81" s="21"/>
      <c r="J81" s="21">
        <f t="shared" si="1"/>
        <v>0</v>
      </c>
      <c r="K81" s="21"/>
      <c r="L81" s="23">
        <f t="shared" si="2"/>
        <v>0</v>
      </c>
      <c r="M81" s="24"/>
    </row>
    <row r="82" spans="1:13">
      <c r="A82" s="40"/>
      <c r="B82" s="40"/>
      <c r="C82" s="40"/>
      <c r="D82" s="40"/>
      <c r="E82" s="40"/>
      <c r="F82" s="40"/>
      <c r="G82" s="40"/>
      <c r="H82" s="21">
        <f t="shared" si="0"/>
        <v>0</v>
      </c>
      <c r="I82" s="21"/>
      <c r="J82" s="21">
        <f t="shared" si="1"/>
        <v>0</v>
      </c>
      <c r="K82" s="21"/>
      <c r="L82" s="23">
        <f t="shared" si="2"/>
        <v>0</v>
      </c>
      <c r="M82" s="24"/>
    </row>
    <row r="83" spans="1:13">
      <c r="E83" s="30"/>
    </row>
    <row r="84" spans="1:13">
      <c r="E84" s="30"/>
    </row>
    <row r="85" spans="1:13">
      <c r="L85">
        <f t="shared" ref="L85" si="3">IF(K85&lt;5,J85*1,IF(K85&lt;10,J85*1.5,IF(K85&lt;15,J85*2,IF(K85&lt;20,J85*2.5,IF(K85&lt;25,J85*3,IF(K85&lt;30,J85*3.5,IF(K85&gt;30,J85*4)))))))</f>
        <v>0</v>
      </c>
    </row>
  </sheetData>
  <mergeCells count="1">
    <mergeCell ref="G26:L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FFE7-6D31-46B0-8B15-BB6B9C3452CD}">
  <dimension ref="A1:M85"/>
  <sheetViews>
    <sheetView workbookViewId="0">
      <selection activeCell="J10" sqref="J10:M13"/>
    </sheetView>
  </sheetViews>
  <sheetFormatPr defaultColWidth="11.42578125" defaultRowHeight="15"/>
  <cols>
    <col min="1" max="1" width="18.5703125" bestFit="1" customWidth="1"/>
    <col min="2" max="2" width="13.140625" bestFit="1" customWidth="1"/>
    <col min="3" max="3" width="4.28515625" bestFit="1" customWidth="1"/>
    <col min="4" max="4" width="31.85546875" bestFit="1" customWidth="1"/>
    <col min="5" max="5" width="12.140625" customWidth="1"/>
    <col min="6" max="6" width="23.28515625" bestFit="1" customWidth="1"/>
    <col min="7" max="7" width="21.42578125" bestFit="1" customWidth="1"/>
    <col min="8" max="8" width="3.42578125" bestFit="1" customWidth="1"/>
    <col min="9" max="9" width="4.7109375" bestFit="1" customWidth="1"/>
    <col min="10" max="10" width="5.28515625" bestFit="1" customWidth="1"/>
    <col min="11" max="11" width="9.7109375" bestFit="1" customWidth="1"/>
    <col min="12" max="12" width="20.7109375" bestFit="1" customWidth="1"/>
    <col min="13" max="13" width="12.140625" bestFit="1" customWidth="1"/>
    <col min="14" max="14" width="11.5703125" customWidth="1"/>
    <col min="15" max="15" width="20.7109375" bestFit="1" customWidth="1"/>
  </cols>
  <sheetData>
    <row r="1" spans="5:7" ht="61.5">
      <c r="E1" s="25" t="s">
        <v>0</v>
      </c>
    </row>
    <row r="2" spans="5:7" ht="61.5">
      <c r="E2" s="25"/>
      <c r="G2" s="25">
        <v>2023</v>
      </c>
    </row>
    <row r="4" spans="5:7">
      <c r="E4" s="7" t="s">
        <v>1</v>
      </c>
      <c r="F4" s="8" t="s">
        <v>2</v>
      </c>
      <c r="G4" s="1" t="s">
        <v>3</v>
      </c>
    </row>
    <row r="5" spans="5:7">
      <c r="E5" s="2"/>
      <c r="G5" s="3" t="s">
        <v>4</v>
      </c>
    </row>
    <row r="6" spans="5:7">
      <c r="E6" s="2"/>
      <c r="G6" s="3" t="s">
        <v>5</v>
      </c>
    </row>
    <row r="7" spans="5:7">
      <c r="E7" s="2"/>
      <c r="G7" s="3" t="s">
        <v>6</v>
      </c>
    </row>
    <row r="8" spans="5:7">
      <c r="E8" s="2"/>
      <c r="G8" s="3" t="s">
        <v>7</v>
      </c>
    </row>
    <row r="9" spans="5:7">
      <c r="E9" s="2"/>
      <c r="G9" s="3"/>
    </row>
    <row r="10" spans="5:7">
      <c r="E10" s="2"/>
      <c r="F10" s="9" t="s">
        <v>8</v>
      </c>
      <c r="G10" s="3" t="s">
        <v>9</v>
      </c>
    </row>
    <row r="11" spans="5:7">
      <c r="E11" s="2"/>
      <c r="G11" s="3" t="s">
        <v>10</v>
      </c>
    </row>
    <row r="12" spans="5:7">
      <c r="E12" s="2"/>
      <c r="G12" s="3" t="s">
        <v>11</v>
      </c>
    </row>
    <row r="13" spans="5:7">
      <c r="E13" s="2"/>
      <c r="G13" s="3" t="s">
        <v>12</v>
      </c>
    </row>
    <row r="14" spans="5:7">
      <c r="E14" s="2"/>
      <c r="G14" s="3"/>
    </row>
    <row r="15" spans="5:7">
      <c r="E15" s="2"/>
      <c r="F15" s="9" t="s">
        <v>13</v>
      </c>
      <c r="G15" s="3" t="s">
        <v>14</v>
      </c>
    </row>
    <row r="16" spans="5:7">
      <c r="E16" s="2"/>
      <c r="G16" s="3" t="s">
        <v>15</v>
      </c>
    </row>
    <row r="17" spans="1:13">
      <c r="E17" s="2"/>
      <c r="G17" s="3" t="s">
        <v>16</v>
      </c>
    </row>
    <row r="18" spans="1:13">
      <c r="E18" s="2"/>
      <c r="G18" s="3" t="s">
        <v>17</v>
      </c>
    </row>
    <row r="19" spans="1:13">
      <c r="E19" s="2"/>
      <c r="G19" s="3" t="s">
        <v>18</v>
      </c>
    </row>
    <row r="20" spans="1:13">
      <c r="E20" s="2"/>
      <c r="G20" s="3"/>
    </row>
    <row r="21" spans="1:13">
      <c r="E21" s="14" t="s">
        <v>19</v>
      </c>
      <c r="G21" s="3" t="s">
        <v>20</v>
      </c>
    </row>
    <row r="22" spans="1:13">
      <c r="E22" s="4"/>
      <c r="F22" s="5"/>
      <c r="G22" s="6"/>
    </row>
    <row r="25" spans="1:13">
      <c r="M25" s="16" t="s">
        <v>21</v>
      </c>
    </row>
    <row r="26" spans="1:13">
      <c r="A26" s="18"/>
      <c r="B26" s="18"/>
      <c r="C26" s="18"/>
      <c r="D26" s="19"/>
      <c r="E26" s="19"/>
      <c r="F26" s="19"/>
      <c r="G26" s="165" t="s">
        <v>22</v>
      </c>
      <c r="H26" s="166"/>
      <c r="I26" s="166"/>
      <c r="J26" s="166"/>
      <c r="K26" s="166"/>
      <c r="L26" s="167"/>
      <c r="M26" s="17"/>
    </row>
    <row r="27" spans="1:13">
      <c r="A27" s="13" t="s">
        <v>23</v>
      </c>
      <c r="B27" s="13" t="s">
        <v>24</v>
      </c>
      <c r="C27" s="13" t="s">
        <v>25</v>
      </c>
      <c r="D27" s="13" t="s">
        <v>22</v>
      </c>
      <c r="E27" s="13" t="s">
        <v>26</v>
      </c>
      <c r="F27" s="13" t="s">
        <v>27</v>
      </c>
      <c r="G27" s="11" t="s">
        <v>28</v>
      </c>
      <c r="H27" s="11" t="s">
        <v>29</v>
      </c>
      <c r="I27" s="11" t="s">
        <v>30</v>
      </c>
      <c r="J27" s="11" t="s">
        <v>31</v>
      </c>
      <c r="K27" s="11" t="s">
        <v>32</v>
      </c>
      <c r="L27" s="15" t="s">
        <v>33</v>
      </c>
      <c r="M27" s="17"/>
    </row>
    <row r="28" spans="1:13">
      <c r="A28" s="49" t="s">
        <v>95</v>
      </c>
      <c r="B28" s="49" t="s">
        <v>96</v>
      </c>
      <c r="C28" s="57" t="s">
        <v>54</v>
      </c>
      <c r="D28" s="41" t="s">
        <v>210</v>
      </c>
      <c r="E28" s="51">
        <v>44947</v>
      </c>
      <c r="F28" s="60" t="s">
        <v>97</v>
      </c>
      <c r="G28" s="47">
        <v>1</v>
      </c>
      <c r="H28" s="48">
        <f>IF(G28=1,50,IF(G28=2,40,IF(G28=3,30,IF(G28=4,25,IF(G28=5,20,IF(G28="NC",10,0))))))</f>
        <v>50</v>
      </c>
      <c r="I28" s="41" t="s">
        <v>41</v>
      </c>
      <c r="J28" s="41">
        <f>IF(I28="A",H28*5,IF(I28="B",H28*3,IF(I28="C",H28*2,IF(I28="D", H28*1,0))))</f>
        <v>150</v>
      </c>
      <c r="K28" s="41">
        <v>5</v>
      </c>
      <c r="L28" s="52">
        <f>IF(K28&lt;5,J28*1,IF(K28&lt;10,J28*1.5,IF(K28&lt;15,J28*2,IF(K28&lt;20,J28*2.5,IF(K28&lt;25,J28*3,IF(K28&lt;30,J28*3.5,IF(K28&gt;30,J28*4)))))))</f>
        <v>225</v>
      </c>
      <c r="M28" s="45">
        <v>225</v>
      </c>
    </row>
    <row r="29" spans="1:13">
      <c r="A29" s="40" t="s">
        <v>52</v>
      </c>
      <c r="B29" s="40" t="s">
        <v>53</v>
      </c>
      <c r="C29" s="40" t="s">
        <v>54</v>
      </c>
      <c r="D29" s="41" t="s">
        <v>210</v>
      </c>
      <c r="E29" s="51">
        <v>44947</v>
      </c>
      <c r="F29" s="58" t="s">
        <v>56</v>
      </c>
      <c r="G29" s="40">
        <v>1</v>
      </c>
      <c r="H29" s="21">
        <f>IF(G29=1,50,IF(G29=2,40,IF(G29=3,30,IF(G29=4,25,IF(G29=5,20,IF(G29="NC",10,0))))))</f>
        <v>50</v>
      </c>
      <c r="I29" s="21" t="s">
        <v>41</v>
      </c>
      <c r="J29" s="21">
        <f>IF(I29="A",H29*5,IF(I29="B",H29*3,IF(I29="C",H29*2,IF(I29="D", H29*1,0))))</f>
        <v>150</v>
      </c>
      <c r="K29" s="21">
        <v>8</v>
      </c>
      <c r="L29" s="23">
        <f>IF(K29&lt;5,J29*1,IF(K29&lt;10,J29*1.5,IF(K29&lt;15,J29*2,IF(K29&lt;20,J29*2.5,IF(K29&lt;25,J29*3,IF(K29&lt;30,J29*3.5,IF(K29&gt;30,J29*4)))))))</f>
        <v>225</v>
      </c>
      <c r="M29" s="24">
        <v>225</v>
      </c>
    </row>
    <row r="30" spans="1:13">
      <c r="A30" s="40" t="s">
        <v>101</v>
      </c>
      <c r="B30" s="40" t="s">
        <v>102</v>
      </c>
      <c r="C30" s="40" t="s">
        <v>103</v>
      </c>
      <c r="D30" s="41" t="s">
        <v>210</v>
      </c>
      <c r="E30" s="51">
        <v>44947</v>
      </c>
      <c r="F30" s="58" t="s">
        <v>104</v>
      </c>
      <c r="G30" s="40">
        <v>1</v>
      </c>
      <c r="H30" s="21">
        <f>IF(G30=1,50,IF(G30=2,40,IF(G30=3,30,IF(G30=4,25,IF(G30=5,20,IF(G30="NC",10,0))))))</f>
        <v>50</v>
      </c>
      <c r="I30" s="21" t="s">
        <v>41</v>
      </c>
      <c r="J30" s="21">
        <f>IF(I30="A",H30*5,IF(I30="B",H30*3,IF(I30="C",H30*2,IF(I30="D", H30*1,0))))</f>
        <v>150</v>
      </c>
      <c r="K30" s="21">
        <v>6</v>
      </c>
      <c r="L30" s="23">
        <f>IF(K30&lt;5,J30*1,IF(K30&lt;10,J30*1.5,IF(K30&lt;15,J30*2,IF(K30&lt;20,J30*2.5,IF(K30&lt;25,J30*3,IF(K30&lt;30,J30*3.5,IF(K30&gt;30,J30*4)))))))</f>
        <v>225</v>
      </c>
      <c r="M30" s="24">
        <v>225</v>
      </c>
    </row>
    <row r="31" spans="1:13">
      <c r="A31" s="32"/>
      <c r="B31" s="32"/>
      <c r="C31" s="33"/>
      <c r="D31" s="41"/>
      <c r="E31" s="51"/>
      <c r="F31" s="61"/>
      <c r="G31" s="21"/>
      <c r="H31" s="23">
        <f t="shared" ref="H31:H82" si="0">IF(G31=1,50,IF(G31=2,40,IF(G31=3,30,IF(G31=4,25,IF(G31=5,20,IF(G31="NC",10,0))))))</f>
        <v>0</v>
      </c>
      <c r="I31" s="21"/>
      <c r="J31" s="21">
        <f t="shared" ref="J31:J82" si="1">IF(I31="A",H31*5,IF(I31="B",H31*3,IF(I31="C",H31*2,IF(I31="D", H31*1,0))))</f>
        <v>0</v>
      </c>
      <c r="K31" s="21"/>
      <c r="L31" s="23">
        <f t="shared" ref="L31:L82" si="2">IF(K31&lt;5,J31*1,IF(K31&lt;10,J31*1.5,IF(K31&lt;15,J31*2,IF(K31&lt;20,J31*2.5,IF(K31&lt;25,J31*3,IF(K31&lt;30,J31*3.5,IF(K31&gt;30,J31*4)))))))</f>
        <v>0</v>
      </c>
      <c r="M31" s="34"/>
    </row>
    <row r="32" spans="1:13">
      <c r="A32" s="53"/>
      <c r="B32" s="53"/>
      <c r="C32" s="54"/>
      <c r="D32" s="41"/>
      <c r="E32" s="51"/>
      <c r="F32" s="58"/>
      <c r="G32" s="40"/>
      <c r="H32" s="23">
        <f t="shared" si="0"/>
        <v>0</v>
      </c>
      <c r="I32" s="21"/>
      <c r="J32" s="21">
        <f t="shared" si="1"/>
        <v>0</v>
      </c>
      <c r="K32" s="21"/>
      <c r="L32" s="23">
        <f t="shared" si="2"/>
        <v>0</v>
      </c>
      <c r="M32" s="34"/>
    </row>
    <row r="33" spans="1:13">
      <c r="A33" s="53"/>
      <c r="B33" s="53"/>
      <c r="C33" s="54"/>
      <c r="D33" s="41"/>
      <c r="E33" s="51"/>
      <c r="F33" s="58"/>
      <c r="G33" s="40"/>
      <c r="H33" s="23">
        <f t="shared" si="0"/>
        <v>0</v>
      </c>
      <c r="I33" s="21"/>
      <c r="J33" s="21">
        <f t="shared" si="1"/>
        <v>0</v>
      </c>
      <c r="K33" s="21"/>
      <c r="L33" s="23">
        <f t="shared" si="2"/>
        <v>0</v>
      </c>
      <c r="M33" s="34"/>
    </row>
    <row r="34" spans="1:13">
      <c r="A34" s="53"/>
      <c r="B34" s="53"/>
      <c r="C34" s="54"/>
      <c r="D34" s="40"/>
      <c r="E34" s="55"/>
      <c r="F34" s="40"/>
      <c r="G34" s="40"/>
      <c r="H34" s="23">
        <f t="shared" si="0"/>
        <v>0</v>
      </c>
      <c r="I34" s="21"/>
      <c r="J34" s="21">
        <f t="shared" si="1"/>
        <v>0</v>
      </c>
      <c r="K34" s="21"/>
      <c r="L34" s="23">
        <f t="shared" si="2"/>
        <v>0</v>
      </c>
      <c r="M34" s="34"/>
    </row>
    <row r="35" spans="1:13">
      <c r="A35" s="53"/>
      <c r="B35" s="53"/>
      <c r="C35" s="54"/>
      <c r="D35" s="40"/>
      <c r="E35" s="55"/>
      <c r="F35" s="40"/>
      <c r="G35" s="40"/>
      <c r="H35" s="23">
        <f t="shared" si="0"/>
        <v>0</v>
      </c>
      <c r="I35" s="21"/>
      <c r="J35" s="21">
        <f t="shared" si="1"/>
        <v>0</v>
      </c>
      <c r="K35" s="21"/>
      <c r="L35" s="23">
        <f t="shared" si="2"/>
        <v>0</v>
      </c>
      <c r="M35" s="34"/>
    </row>
    <row r="36" spans="1:13">
      <c r="A36" s="53"/>
      <c r="B36" s="53"/>
      <c r="C36" s="54"/>
      <c r="D36" s="40"/>
      <c r="E36" s="55"/>
      <c r="F36" s="40"/>
      <c r="G36" s="56"/>
      <c r="H36" s="23">
        <f t="shared" si="0"/>
        <v>0</v>
      </c>
      <c r="I36" s="21"/>
      <c r="J36" s="21">
        <f t="shared" si="1"/>
        <v>0</v>
      </c>
      <c r="K36" s="21"/>
      <c r="L36" s="23">
        <f t="shared" si="2"/>
        <v>0</v>
      </c>
      <c r="M36" s="34"/>
    </row>
    <row r="37" spans="1:13">
      <c r="A37" s="40"/>
      <c r="B37" s="40"/>
      <c r="C37" s="40"/>
      <c r="D37" s="40"/>
      <c r="E37" s="55"/>
      <c r="F37" s="40"/>
      <c r="G37" s="40"/>
      <c r="H37" s="21">
        <f t="shared" si="0"/>
        <v>0</v>
      </c>
      <c r="I37" s="21" t="s">
        <v>41</v>
      </c>
      <c r="J37" s="21">
        <f t="shared" si="1"/>
        <v>0</v>
      </c>
      <c r="K37" s="21"/>
      <c r="L37" s="23">
        <f t="shared" si="2"/>
        <v>0</v>
      </c>
      <c r="M37" s="24"/>
    </row>
    <row r="38" spans="1:13">
      <c r="A38" s="40"/>
      <c r="B38" s="40"/>
      <c r="C38" s="40"/>
      <c r="D38" s="40"/>
      <c r="E38" s="55"/>
      <c r="F38" s="40"/>
      <c r="G38" s="40"/>
      <c r="H38" s="23">
        <f t="shared" si="0"/>
        <v>0</v>
      </c>
      <c r="I38" s="21" t="s">
        <v>41</v>
      </c>
      <c r="J38" s="21">
        <f t="shared" si="1"/>
        <v>0</v>
      </c>
      <c r="K38" s="21"/>
      <c r="L38" s="23">
        <f t="shared" si="2"/>
        <v>0</v>
      </c>
      <c r="M38" s="24"/>
    </row>
    <row r="39" spans="1:13">
      <c r="A39" s="40"/>
      <c r="B39" s="40"/>
      <c r="C39" s="40"/>
      <c r="D39" s="40"/>
      <c r="E39" s="55"/>
      <c r="F39" s="40"/>
      <c r="G39" s="40"/>
      <c r="H39" s="21">
        <f t="shared" si="0"/>
        <v>0</v>
      </c>
      <c r="I39" s="21" t="s">
        <v>41</v>
      </c>
      <c r="J39" s="21">
        <f t="shared" si="1"/>
        <v>0</v>
      </c>
      <c r="K39" s="21"/>
      <c r="L39" s="23">
        <f t="shared" si="2"/>
        <v>0</v>
      </c>
      <c r="M39" s="24"/>
    </row>
    <row r="40" spans="1:13">
      <c r="A40" s="40"/>
      <c r="B40" s="40"/>
      <c r="C40" s="40"/>
      <c r="D40" s="40"/>
      <c r="E40" s="55"/>
      <c r="F40" s="40"/>
      <c r="G40" s="40"/>
      <c r="H40" s="23">
        <f t="shared" si="0"/>
        <v>0</v>
      </c>
      <c r="I40" s="21" t="s">
        <v>41</v>
      </c>
      <c r="J40" s="21">
        <f t="shared" si="1"/>
        <v>0</v>
      </c>
      <c r="K40" s="21"/>
      <c r="L40" s="23">
        <f t="shared" si="2"/>
        <v>0</v>
      </c>
      <c r="M40" s="24"/>
    </row>
    <row r="41" spans="1:13">
      <c r="A41" s="40"/>
      <c r="B41" s="40"/>
      <c r="C41" s="40"/>
      <c r="D41" s="40"/>
      <c r="E41" s="55"/>
      <c r="F41" s="40"/>
      <c r="G41" s="40"/>
      <c r="H41" s="21">
        <f t="shared" si="0"/>
        <v>0</v>
      </c>
      <c r="I41" s="21" t="s">
        <v>41</v>
      </c>
      <c r="J41" s="21">
        <f t="shared" si="1"/>
        <v>0</v>
      </c>
      <c r="K41" s="21"/>
      <c r="L41" s="23">
        <f t="shared" si="2"/>
        <v>0</v>
      </c>
      <c r="M41" s="24"/>
    </row>
    <row r="42" spans="1:13">
      <c r="A42" s="40"/>
      <c r="B42" s="40"/>
      <c r="C42" s="40"/>
      <c r="D42" s="40"/>
      <c r="E42" s="55"/>
      <c r="F42" s="40"/>
      <c r="G42" s="40"/>
      <c r="H42" s="21">
        <f t="shared" si="0"/>
        <v>0</v>
      </c>
      <c r="I42" s="21" t="s">
        <v>41</v>
      </c>
      <c r="J42" s="21">
        <f t="shared" si="1"/>
        <v>0</v>
      </c>
      <c r="K42" s="21"/>
      <c r="L42" s="23">
        <f t="shared" si="2"/>
        <v>0</v>
      </c>
      <c r="M42" s="24"/>
    </row>
    <row r="43" spans="1:13">
      <c r="A43" s="40"/>
      <c r="B43" s="40"/>
      <c r="C43" s="40"/>
      <c r="D43" s="40"/>
      <c r="E43" s="55"/>
      <c r="F43" s="40"/>
      <c r="G43" s="40"/>
      <c r="H43" s="21">
        <f t="shared" si="0"/>
        <v>0</v>
      </c>
      <c r="I43" s="21" t="s">
        <v>41</v>
      </c>
      <c r="J43" s="21">
        <f t="shared" si="1"/>
        <v>0</v>
      </c>
      <c r="K43" s="21"/>
      <c r="L43" s="23">
        <f t="shared" si="2"/>
        <v>0</v>
      </c>
      <c r="M43" s="24"/>
    </row>
    <row r="44" spans="1:13">
      <c r="A44" s="40"/>
      <c r="B44" s="40"/>
      <c r="C44" s="40"/>
      <c r="D44" s="40"/>
      <c r="E44" s="55"/>
      <c r="F44" s="40"/>
      <c r="G44" s="40"/>
      <c r="H44" s="23">
        <f t="shared" si="0"/>
        <v>0</v>
      </c>
      <c r="I44" s="21" t="s">
        <v>41</v>
      </c>
      <c r="J44" s="21">
        <f t="shared" si="1"/>
        <v>0</v>
      </c>
      <c r="K44" s="21"/>
      <c r="L44" s="23">
        <f t="shared" si="2"/>
        <v>0</v>
      </c>
      <c r="M44" s="24"/>
    </row>
    <row r="45" spans="1:13">
      <c r="A45" s="40"/>
      <c r="B45" s="40"/>
      <c r="C45" s="40"/>
      <c r="D45" s="40"/>
      <c r="E45" s="55"/>
      <c r="F45" s="40"/>
      <c r="G45" s="40"/>
      <c r="H45" s="21">
        <f t="shared" si="0"/>
        <v>0</v>
      </c>
      <c r="I45" s="21" t="s">
        <v>41</v>
      </c>
      <c r="J45" s="21">
        <f t="shared" si="1"/>
        <v>0</v>
      </c>
      <c r="K45" s="21"/>
      <c r="L45" s="23">
        <f t="shared" si="2"/>
        <v>0</v>
      </c>
      <c r="M45" s="24"/>
    </row>
    <row r="46" spans="1:13">
      <c r="A46" s="40"/>
      <c r="B46" s="40"/>
      <c r="C46" s="40"/>
      <c r="D46" s="40"/>
      <c r="E46" s="55"/>
      <c r="F46" s="40"/>
      <c r="G46" s="40"/>
      <c r="H46" s="21">
        <f t="shared" si="0"/>
        <v>0</v>
      </c>
      <c r="I46" s="21" t="s">
        <v>41</v>
      </c>
      <c r="J46" s="21">
        <f t="shared" si="1"/>
        <v>0</v>
      </c>
      <c r="K46" s="21"/>
      <c r="L46" s="23">
        <f t="shared" si="2"/>
        <v>0</v>
      </c>
      <c r="M46" s="24"/>
    </row>
    <row r="47" spans="1:13">
      <c r="A47" s="40"/>
      <c r="B47" s="40"/>
      <c r="C47" s="40"/>
      <c r="D47" s="40"/>
      <c r="E47" s="55"/>
      <c r="F47" s="40"/>
      <c r="G47" s="40"/>
      <c r="H47" s="21">
        <f t="shared" si="0"/>
        <v>0</v>
      </c>
      <c r="I47" s="21" t="s">
        <v>41</v>
      </c>
      <c r="J47" s="21">
        <f t="shared" si="1"/>
        <v>0</v>
      </c>
      <c r="K47" s="21"/>
      <c r="L47" s="23">
        <f t="shared" si="2"/>
        <v>0</v>
      </c>
      <c r="M47" s="24"/>
    </row>
    <row r="48" spans="1:13">
      <c r="A48" s="40"/>
      <c r="B48" s="40"/>
      <c r="C48" s="40"/>
      <c r="D48" s="40"/>
      <c r="E48" s="55"/>
      <c r="F48" s="40"/>
      <c r="G48" s="40"/>
      <c r="H48" s="21">
        <f t="shared" si="0"/>
        <v>0</v>
      </c>
      <c r="I48" s="21"/>
      <c r="J48" s="21">
        <f t="shared" si="1"/>
        <v>0</v>
      </c>
      <c r="K48" s="21"/>
      <c r="L48" s="23">
        <f t="shared" si="2"/>
        <v>0</v>
      </c>
      <c r="M48" s="24"/>
    </row>
    <row r="49" spans="1:13">
      <c r="A49" s="40"/>
      <c r="B49" s="40"/>
      <c r="C49" s="40"/>
      <c r="D49" s="40"/>
      <c r="E49" s="55"/>
      <c r="F49" s="40"/>
      <c r="G49" s="40"/>
      <c r="H49" s="21">
        <f t="shared" si="0"/>
        <v>0</v>
      </c>
      <c r="I49" s="21"/>
      <c r="J49" s="21">
        <f t="shared" si="1"/>
        <v>0</v>
      </c>
      <c r="K49" s="21"/>
      <c r="L49" s="23">
        <f t="shared" si="2"/>
        <v>0</v>
      </c>
      <c r="M49" s="24"/>
    </row>
    <row r="50" spans="1:13">
      <c r="A50" s="40"/>
      <c r="B50" s="40"/>
      <c r="C50" s="40"/>
      <c r="D50" s="40"/>
      <c r="E50" s="55"/>
      <c r="F50" s="40"/>
      <c r="G50" s="40"/>
      <c r="H50" s="21">
        <f t="shared" si="0"/>
        <v>0</v>
      </c>
      <c r="I50" s="21"/>
      <c r="J50" s="21">
        <f t="shared" si="1"/>
        <v>0</v>
      </c>
      <c r="K50" s="21"/>
      <c r="L50" s="23">
        <f t="shared" si="2"/>
        <v>0</v>
      </c>
      <c r="M50" s="24"/>
    </row>
    <row r="51" spans="1:13">
      <c r="A51" s="53"/>
      <c r="B51" s="53"/>
      <c r="C51" s="54"/>
      <c r="D51" s="40"/>
      <c r="E51" s="55"/>
      <c r="F51" s="40"/>
      <c r="G51" s="40"/>
      <c r="H51" s="23">
        <f t="shared" si="0"/>
        <v>0</v>
      </c>
      <c r="I51" s="21"/>
      <c r="J51" s="21">
        <f t="shared" si="1"/>
        <v>0</v>
      </c>
      <c r="K51" s="21">
        <v>7</v>
      </c>
      <c r="L51" s="23">
        <f t="shared" si="2"/>
        <v>0</v>
      </c>
      <c r="M51" s="34"/>
    </row>
    <row r="52" spans="1:13">
      <c r="A52" s="53"/>
      <c r="B52" s="53"/>
      <c r="C52" s="54"/>
      <c r="D52" s="40"/>
      <c r="E52" s="55"/>
      <c r="F52" s="40"/>
      <c r="G52" s="40"/>
      <c r="H52" s="23">
        <f t="shared" si="0"/>
        <v>0</v>
      </c>
      <c r="I52" s="21"/>
      <c r="J52" s="21">
        <f t="shared" si="1"/>
        <v>0</v>
      </c>
      <c r="K52" s="21">
        <v>3</v>
      </c>
      <c r="L52" s="23">
        <f t="shared" si="2"/>
        <v>0</v>
      </c>
      <c r="M52" s="34"/>
    </row>
    <row r="53" spans="1:13">
      <c r="A53" s="40"/>
      <c r="B53" s="40"/>
      <c r="C53" s="40"/>
      <c r="D53" s="40"/>
      <c r="E53" s="55"/>
      <c r="F53" s="40"/>
      <c r="G53" s="40"/>
      <c r="H53" s="21">
        <f t="shared" si="0"/>
        <v>0</v>
      </c>
      <c r="I53" s="21"/>
      <c r="J53" s="21">
        <f t="shared" si="1"/>
        <v>0</v>
      </c>
      <c r="K53" s="21"/>
      <c r="L53" s="23">
        <f t="shared" si="2"/>
        <v>0</v>
      </c>
      <c r="M53" s="24"/>
    </row>
    <row r="54" spans="1:13">
      <c r="A54" s="40"/>
      <c r="B54" s="40"/>
      <c r="C54" s="40"/>
      <c r="D54" s="40"/>
      <c r="E54" s="55"/>
      <c r="F54" s="40"/>
      <c r="G54" s="40"/>
      <c r="H54" s="21">
        <f t="shared" si="0"/>
        <v>0</v>
      </c>
      <c r="I54" s="21"/>
      <c r="J54" s="21">
        <f t="shared" si="1"/>
        <v>0</v>
      </c>
      <c r="K54" s="21"/>
      <c r="L54" s="23">
        <f t="shared" si="2"/>
        <v>0</v>
      </c>
      <c r="M54" s="24"/>
    </row>
    <row r="55" spans="1:13">
      <c r="A55" s="40"/>
      <c r="B55" s="40"/>
      <c r="C55" s="40"/>
      <c r="D55" s="40"/>
      <c r="E55" s="55"/>
      <c r="F55" s="40"/>
      <c r="G55" s="40"/>
      <c r="H55" s="21">
        <f t="shared" si="0"/>
        <v>0</v>
      </c>
      <c r="I55" s="21"/>
      <c r="J55" s="21">
        <f t="shared" si="1"/>
        <v>0</v>
      </c>
      <c r="K55" s="21"/>
      <c r="L55" s="23">
        <f t="shared" si="2"/>
        <v>0</v>
      </c>
      <c r="M55" s="24"/>
    </row>
    <row r="56" spans="1:13">
      <c r="A56" s="40"/>
      <c r="B56" s="40"/>
      <c r="C56" s="40"/>
      <c r="D56" s="40"/>
      <c r="E56" s="55"/>
      <c r="F56" s="40"/>
      <c r="G56" s="40"/>
      <c r="H56" s="21">
        <f t="shared" si="0"/>
        <v>0</v>
      </c>
      <c r="I56" s="21"/>
      <c r="J56" s="21">
        <f t="shared" si="1"/>
        <v>0</v>
      </c>
      <c r="K56" s="21"/>
      <c r="L56" s="23">
        <f t="shared" si="2"/>
        <v>0</v>
      </c>
      <c r="M56" s="24"/>
    </row>
    <row r="57" spans="1:13">
      <c r="A57" s="40"/>
      <c r="B57" s="40"/>
      <c r="C57" s="40"/>
      <c r="D57" s="40"/>
      <c r="E57" s="55"/>
      <c r="F57" s="40"/>
      <c r="G57" s="40"/>
      <c r="H57" s="21">
        <f t="shared" si="0"/>
        <v>0</v>
      </c>
      <c r="I57" s="21"/>
      <c r="J57" s="21">
        <f t="shared" si="1"/>
        <v>0</v>
      </c>
      <c r="K57" s="21"/>
      <c r="L57" s="23">
        <f t="shared" si="2"/>
        <v>0</v>
      </c>
      <c r="M57" s="24"/>
    </row>
    <row r="58" spans="1:13">
      <c r="A58" s="40"/>
      <c r="B58" s="40"/>
      <c r="C58" s="40"/>
      <c r="D58" s="40"/>
      <c r="E58" s="55"/>
      <c r="F58" s="40"/>
      <c r="G58" s="40"/>
      <c r="H58" s="21">
        <f t="shared" si="0"/>
        <v>0</v>
      </c>
      <c r="I58" s="21"/>
      <c r="J58" s="21">
        <f t="shared" si="1"/>
        <v>0</v>
      </c>
      <c r="K58" s="21"/>
      <c r="L58" s="23">
        <f t="shared" si="2"/>
        <v>0</v>
      </c>
      <c r="M58" s="24"/>
    </row>
    <row r="59" spans="1:13">
      <c r="A59" s="40"/>
      <c r="B59" s="40"/>
      <c r="C59" s="40"/>
      <c r="D59" s="40"/>
      <c r="E59" s="55"/>
      <c r="F59" s="40"/>
      <c r="G59" s="40"/>
      <c r="H59" s="23">
        <f t="shared" si="0"/>
        <v>0</v>
      </c>
      <c r="I59" s="21"/>
      <c r="J59" s="21">
        <f t="shared" si="1"/>
        <v>0</v>
      </c>
      <c r="K59" s="21"/>
      <c r="L59" s="23">
        <f t="shared" si="2"/>
        <v>0</v>
      </c>
      <c r="M59" s="34"/>
    </row>
    <row r="60" spans="1:13">
      <c r="A60" s="40"/>
      <c r="B60" s="40"/>
      <c r="C60" s="40"/>
      <c r="D60" s="40"/>
      <c r="E60" s="55"/>
      <c r="F60" s="40"/>
      <c r="G60" s="40"/>
      <c r="H60" s="23">
        <f t="shared" si="0"/>
        <v>0</v>
      </c>
      <c r="I60" s="21"/>
      <c r="J60" s="21">
        <f t="shared" si="1"/>
        <v>0</v>
      </c>
      <c r="K60" s="21">
        <v>3</v>
      </c>
      <c r="L60" s="23">
        <f t="shared" si="2"/>
        <v>0</v>
      </c>
      <c r="M60" s="34"/>
    </row>
    <row r="61" spans="1:13">
      <c r="A61" s="40"/>
      <c r="B61" s="40"/>
      <c r="C61" s="40"/>
      <c r="D61" s="40"/>
      <c r="E61" s="55"/>
      <c r="F61" s="40"/>
      <c r="G61" s="40"/>
      <c r="H61" s="21">
        <f t="shared" si="0"/>
        <v>0</v>
      </c>
      <c r="I61" s="21"/>
      <c r="J61" s="21">
        <f t="shared" si="1"/>
        <v>0</v>
      </c>
      <c r="K61" s="21"/>
      <c r="L61" s="23">
        <f t="shared" si="2"/>
        <v>0</v>
      </c>
      <c r="M61" s="24"/>
    </row>
    <row r="62" spans="1:13">
      <c r="A62" s="40"/>
      <c r="B62" s="40"/>
      <c r="C62" s="40"/>
      <c r="D62" s="40"/>
      <c r="E62" s="55"/>
      <c r="F62" s="40"/>
      <c r="G62" s="40"/>
      <c r="H62" s="21">
        <f t="shared" si="0"/>
        <v>0</v>
      </c>
      <c r="I62" s="21"/>
      <c r="J62" s="21">
        <f t="shared" si="1"/>
        <v>0</v>
      </c>
      <c r="K62" s="21"/>
      <c r="L62" s="23">
        <f t="shared" si="2"/>
        <v>0</v>
      </c>
      <c r="M62" s="24"/>
    </row>
    <row r="63" spans="1:13">
      <c r="A63" s="40"/>
      <c r="B63" s="40"/>
      <c r="C63" s="40"/>
      <c r="D63" s="40"/>
      <c r="E63" s="55"/>
      <c r="F63" s="40"/>
      <c r="G63" s="40"/>
      <c r="H63" s="21">
        <f t="shared" si="0"/>
        <v>0</v>
      </c>
      <c r="I63" s="21"/>
      <c r="J63" s="21">
        <f t="shared" si="1"/>
        <v>0</v>
      </c>
      <c r="K63" s="21"/>
      <c r="L63" s="23">
        <f t="shared" si="2"/>
        <v>0</v>
      </c>
      <c r="M63" s="24"/>
    </row>
    <row r="64" spans="1:13">
      <c r="A64" s="40"/>
      <c r="B64" s="40"/>
      <c r="C64" s="40"/>
      <c r="D64" s="40"/>
      <c r="E64" s="55"/>
      <c r="F64" s="40"/>
      <c r="G64" s="40"/>
      <c r="H64" s="21">
        <f t="shared" si="0"/>
        <v>0</v>
      </c>
      <c r="I64" s="21"/>
      <c r="J64" s="21">
        <f t="shared" si="1"/>
        <v>0</v>
      </c>
      <c r="K64" s="21"/>
      <c r="L64" s="23">
        <f t="shared" si="2"/>
        <v>0</v>
      </c>
      <c r="M64" s="24"/>
    </row>
    <row r="65" spans="1:13">
      <c r="A65" s="40"/>
      <c r="B65" s="40"/>
      <c r="C65" s="40"/>
      <c r="D65" s="40"/>
      <c r="E65" s="55"/>
      <c r="F65" s="40"/>
      <c r="G65" s="40"/>
      <c r="H65" s="21">
        <f t="shared" si="0"/>
        <v>0</v>
      </c>
      <c r="I65" s="21"/>
      <c r="J65" s="21">
        <f t="shared" si="1"/>
        <v>0</v>
      </c>
      <c r="K65" s="21"/>
      <c r="L65" s="23">
        <f t="shared" si="2"/>
        <v>0</v>
      </c>
      <c r="M65" s="24"/>
    </row>
    <row r="66" spans="1:13">
      <c r="A66" s="40"/>
      <c r="B66" s="40"/>
      <c r="C66" s="40"/>
      <c r="D66" s="40"/>
      <c r="E66" s="55"/>
      <c r="F66" s="40"/>
      <c r="G66" s="40"/>
      <c r="H66" s="23">
        <f t="shared" si="0"/>
        <v>0</v>
      </c>
      <c r="I66" s="21"/>
      <c r="J66" s="21">
        <f t="shared" si="1"/>
        <v>0</v>
      </c>
      <c r="K66" s="21"/>
      <c r="L66" s="23">
        <f t="shared" si="2"/>
        <v>0</v>
      </c>
      <c r="M66" s="24"/>
    </row>
    <row r="67" spans="1:13">
      <c r="A67" s="40"/>
      <c r="B67" s="40"/>
      <c r="C67" s="40"/>
      <c r="D67" s="40"/>
      <c r="E67" s="55"/>
      <c r="F67" s="40"/>
      <c r="G67" s="40"/>
      <c r="H67" s="21">
        <f t="shared" si="0"/>
        <v>0</v>
      </c>
      <c r="I67" s="21"/>
      <c r="J67" s="21">
        <f t="shared" si="1"/>
        <v>0</v>
      </c>
      <c r="K67" s="21"/>
      <c r="L67" s="23">
        <f t="shared" si="2"/>
        <v>0</v>
      </c>
      <c r="M67" s="24"/>
    </row>
    <row r="68" spans="1:13">
      <c r="A68" s="40"/>
      <c r="B68" s="40"/>
      <c r="C68" s="40"/>
      <c r="D68" s="40"/>
      <c r="E68" s="55"/>
      <c r="F68" s="40"/>
      <c r="G68" s="40"/>
      <c r="H68" s="23">
        <f t="shared" si="0"/>
        <v>0</v>
      </c>
      <c r="I68" s="21"/>
      <c r="J68" s="21">
        <f t="shared" si="1"/>
        <v>0</v>
      </c>
      <c r="K68" s="21">
        <v>3</v>
      </c>
      <c r="L68" s="23">
        <f t="shared" si="2"/>
        <v>0</v>
      </c>
      <c r="M68" s="24"/>
    </row>
    <row r="69" spans="1:13">
      <c r="A69" s="40"/>
      <c r="B69" s="40"/>
      <c r="C69" s="40"/>
      <c r="D69" s="40"/>
      <c r="E69" s="55"/>
      <c r="F69" s="40"/>
      <c r="G69" s="40"/>
      <c r="H69" s="23">
        <f t="shared" si="0"/>
        <v>0</v>
      </c>
      <c r="I69" s="21"/>
      <c r="J69" s="21">
        <f t="shared" si="1"/>
        <v>0</v>
      </c>
      <c r="K69" s="21">
        <v>3</v>
      </c>
      <c r="L69" s="23">
        <f t="shared" si="2"/>
        <v>0</v>
      </c>
      <c r="M69" s="24"/>
    </row>
    <row r="70" spans="1:13">
      <c r="A70" s="40"/>
      <c r="B70" s="40"/>
      <c r="C70" s="40"/>
      <c r="D70" s="40"/>
      <c r="E70" s="55"/>
      <c r="F70" s="40"/>
      <c r="G70" s="40"/>
      <c r="H70" s="23">
        <f t="shared" si="0"/>
        <v>0</v>
      </c>
      <c r="I70" s="21"/>
      <c r="J70" s="21">
        <f t="shared" si="1"/>
        <v>0</v>
      </c>
      <c r="K70" s="21">
        <v>3</v>
      </c>
      <c r="L70" s="23">
        <f t="shared" si="2"/>
        <v>0</v>
      </c>
      <c r="M70" s="24"/>
    </row>
    <row r="71" spans="1:13">
      <c r="A71" s="40"/>
      <c r="B71" s="40"/>
      <c r="C71" s="40"/>
      <c r="D71" s="40"/>
      <c r="E71" s="55"/>
      <c r="F71" s="40"/>
      <c r="G71" s="40"/>
      <c r="H71" s="23">
        <f t="shared" si="0"/>
        <v>0</v>
      </c>
      <c r="I71" s="21"/>
      <c r="J71" s="21">
        <f t="shared" si="1"/>
        <v>0</v>
      </c>
      <c r="K71" s="21">
        <v>3</v>
      </c>
      <c r="L71" s="23">
        <f t="shared" si="2"/>
        <v>0</v>
      </c>
      <c r="M71" s="24"/>
    </row>
    <row r="72" spans="1:13">
      <c r="A72" s="40"/>
      <c r="B72" s="40"/>
      <c r="C72" s="40"/>
      <c r="D72" s="40"/>
      <c r="E72" s="40"/>
      <c r="F72" s="40"/>
      <c r="G72" s="40"/>
      <c r="H72" s="21">
        <f t="shared" si="0"/>
        <v>0</v>
      </c>
      <c r="I72" s="21"/>
      <c r="J72" s="21">
        <f t="shared" si="1"/>
        <v>0</v>
      </c>
      <c r="K72" s="21"/>
      <c r="L72" s="23">
        <f t="shared" si="2"/>
        <v>0</v>
      </c>
      <c r="M72" s="24"/>
    </row>
    <row r="73" spans="1:13" s="28" customFormat="1">
      <c r="A73" s="40"/>
      <c r="B73" s="40"/>
      <c r="C73" s="40"/>
      <c r="D73" s="40"/>
      <c r="E73" s="40"/>
      <c r="F73" s="40"/>
      <c r="G73" s="40"/>
      <c r="H73" s="21">
        <f t="shared" si="0"/>
        <v>0</v>
      </c>
      <c r="I73" s="21"/>
      <c r="J73" s="21">
        <f t="shared" si="1"/>
        <v>0</v>
      </c>
      <c r="K73" s="21"/>
      <c r="L73" s="23">
        <f t="shared" si="2"/>
        <v>0</v>
      </c>
      <c r="M73" s="24"/>
    </row>
    <row r="74" spans="1:13" s="28" customFormat="1">
      <c r="A74" s="40"/>
      <c r="B74" s="40"/>
      <c r="C74" s="40"/>
      <c r="D74" s="40"/>
      <c r="E74" s="40"/>
      <c r="F74" s="40"/>
      <c r="G74" s="40"/>
      <c r="H74" s="21">
        <f t="shared" si="0"/>
        <v>0</v>
      </c>
      <c r="I74" s="21"/>
      <c r="J74" s="21">
        <f t="shared" si="1"/>
        <v>0</v>
      </c>
      <c r="K74" s="21"/>
      <c r="L74" s="23">
        <f t="shared" si="2"/>
        <v>0</v>
      </c>
      <c r="M74" s="24"/>
    </row>
    <row r="75" spans="1:13" s="28" customFormat="1">
      <c r="A75" s="40"/>
      <c r="B75" s="40"/>
      <c r="C75" s="40"/>
      <c r="D75" s="40"/>
      <c r="E75" s="40"/>
      <c r="F75" s="40"/>
      <c r="G75" s="40"/>
      <c r="H75" s="21">
        <f t="shared" si="0"/>
        <v>0</v>
      </c>
      <c r="I75" s="21"/>
      <c r="J75" s="21">
        <f t="shared" si="1"/>
        <v>0</v>
      </c>
      <c r="K75" s="21"/>
      <c r="L75" s="23">
        <f t="shared" si="2"/>
        <v>0</v>
      </c>
      <c r="M75" s="24"/>
    </row>
    <row r="76" spans="1:13" s="28" customFormat="1">
      <c r="A76" s="40"/>
      <c r="B76" s="40"/>
      <c r="C76" s="40"/>
      <c r="D76" s="40"/>
      <c r="E76" s="40"/>
      <c r="F76" s="40"/>
      <c r="G76" s="40"/>
      <c r="H76" s="21">
        <f t="shared" si="0"/>
        <v>0</v>
      </c>
      <c r="I76" s="21"/>
      <c r="J76" s="21">
        <f t="shared" si="1"/>
        <v>0</v>
      </c>
      <c r="K76" s="21"/>
      <c r="L76" s="23">
        <f t="shared" si="2"/>
        <v>0</v>
      </c>
      <c r="M76" s="24"/>
    </row>
    <row r="77" spans="1:13" s="28" customFormat="1">
      <c r="A77" s="40"/>
      <c r="B77" s="40"/>
      <c r="C77" s="40"/>
      <c r="D77" s="40"/>
      <c r="E77" s="40"/>
      <c r="F77" s="40"/>
      <c r="G77" s="40"/>
      <c r="H77" s="21">
        <f t="shared" si="0"/>
        <v>0</v>
      </c>
      <c r="I77" s="21"/>
      <c r="J77" s="21">
        <f t="shared" si="1"/>
        <v>0</v>
      </c>
      <c r="K77" s="21"/>
      <c r="L77" s="23">
        <f t="shared" si="2"/>
        <v>0</v>
      </c>
      <c r="M77" s="24"/>
    </row>
    <row r="78" spans="1:13">
      <c r="A78" s="40"/>
      <c r="B78" s="40"/>
      <c r="C78" s="40"/>
      <c r="D78" s="40"/>
      <c r="E78" s="40"/>
      <c r="F78" s="40"/>
      <c r="G78" s="40"/>
      <c r="H78" s="21">
        <f t="shared" si="0"/>
        <v>0</v>
      </c>
      <c r="I78" s="21"/>
      <c r="J78" s="21">
        <f t="shared" si="1"/>
        <v>0</v>
      </c>
      <c r="K78" s="21"/>
      <c r="L78" s="23">
        <f t="shared" si="2"/>
        <v>0</v>
      </c>
      <c r="M78" s="24"/>
    </row>
    <row r="79" spans="1:13">
      <c r="A79" s="40"/>
      <c r="B79" s="40"/>
      <c r="C79" s="40"/>
      <c r="D79" s="40"/>
      <c r="E79" s="40"/>
      <c r="F79" s="40"/>
      <c r="G79" s="40"/>
      <c r="H79" s="21">
        <f t="shared" si="0"/>
        <v>0</v>
      </c>
      <c r="I79" s="21"/>
      <c r="J79" s="21">
        <f t="shared" si="1"/>
        <v>0</v>
      </c>
      <c r="K79" s="21"/>
      <c r="L79" s="23">
        <f t="shared" si="2"/>
        <v>0</v>
      </c>
      <c r="M79" s="24"/>
    </row>
    <row r="80" spans="1:13">
      <c r="A80" s="40"/>
      <c r="B80" s="40"/>
      <c r="C80" s="40"/>
      <c r="D80" s="40"/>
      <c r="E80" s="40"/>
      <c r="F80" s="40"/>
      <c r="G80" s="40"/>
      <c r="H80" s="21">
        <f t="shared" si="0"/>
        <v>0</v>
      </c>
      <c r="I80" s="21"/>
      <c r="J80" s="21">
        <f t="shared" si="1"/>
        <v>0</v>
      </c>
      <c r="K80" s="21"/>
      <c r="L80" s="23">
        <f t="shared" si="2"/>
        <v>0</v>
      </c>
      <c r="M80" s="24"/>
    </row>
    <row r="81" spans="1:13">
      <c r="A81" s="40"/>
      <c r="B81" s="40"/>
      <c r="C81" s="40"/>
      <c r="D81" s="40"/>
      <c r="E81" s="40"/>
      <c r="F81" s="40"/>
      <c r="G81" s="40"/>
      <c r="H81" s="21">
        <f t="shared" si="0"/>
        <v>0</v>
      </c>
      <c r="I81" s="21"/>
      <c r="J81" s="21">
        <f t="shared" si="1"/>
        <v>0</v>
      </c>
      <c r="K81" s="21"/>
      <c r="L81" s="23">
        <f t="shared" si="2"/>
        <v>0</v>
      </c>
      <c r="M81" s="24"/>
    </row>
    <row r="82" spans="1:13">
      <c r="A82" s="40"/>
      <c r="B82" s="40"/>
      <c r="C82" s="40"/>
      <c r="D82" s="40"/>
      <c r="E82" s="40"/>
      <c r="F82" s="40"/>
      <c r="G82" s="40"/>
      <c r="H82" s="21">
        <f t="shared" si="0"/>
        <v>0</v>
      </c>
      <c r="I82" s="21"/>
      <c r="J82" s="21">
        <f t="shared" si="1"/>
        <v>0</v>
      </c>
      <c r="K82" s="21"/>
      <c r="L82" s="23">
        <f t="shared" si="2"/>
        <v>0</v>
      </c>
      <c r="M82" s="24"/>
    </row>
    <row r="83" spans="1:13">
      <c r="E83" s="30"/>
    </row>
    <row r="84" spans="1:13">
      <c r="E84" s="30"/>
    </row>
    <row r="85" spans="1:13">
      <c r="L85">
        <f t="shared" ref="L85" si="3">IF(K85&lt;5,J85*1,IF(K85&lt;10,J85*1.5,IF(K85&lt;15,J85*2,IF(K85&lt;20,J85*2.5,IF(K85&lt;25,J85*3,IF(K85&lt;30,J85*3.5,IF(K85&gt;30,J85*4)))))))</f>
        <v>0</v>
      </c>
    </row>
  </sheetData>
  <mergeCells count="1">
    <mergeCell ref="G26:L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d5cc00-dca1-43a9-9b87-cfdbb3b42b24">
      <UserInfo>
        <DisplayName>Yvan Barnich</DisplayName>
        <AccountId>11</AccountId>
        <AccountType/>
      </UserInfo>
      <UserInfo>
        <DisplayName>Benoit Van De Perre</DisplayName>
        <AccountId>13</AccountId>
        <AccountType/>
      </UserInfo>
      <UserInfo>
        <DisplayName>Francis Bardax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73BF279E84A4CBDBA10F19E340801" ma:contentTypeVersion="5" ma:contentTypeDescription="Crée un document." ma:contentTypeScope="" ma:versionID="b2dae3d78b2d81f23b9f276f1abdb7ac">
  <xsd:schema xmlns:xsd="http://www.w3.org/2001/XMLSchema" xmlns:xs="http://www.w3.org/2001/XMLSchema" xmlns:p="http://schemas.microsoft.com/office/2006/metadata/properties" xmlns:ns2="3448c81e-7ba4-4860-94e5-979845cc97dd" xmlns:ns3="2cd5cc00-dca1-43a9-9b87-cfdbb3b42b24" targetNamespace="http://schemas.microsoft.com/office/2006/metadata/properties" ma:root="true" ma:fieldsID="f5cbb2e9b3c093bb86988ab211229ec3" ns2:_="" ns3:_="">
    <xsd:import namespace="3448c81e-7ba4-4860-94e5-979845cc97dd"/>
    <xsd:import namespace="2cd5cc00-dca1-43a9-9b87-cfdbb3b42b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8c81e-7ba4-4860-94e5-979845cc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5cc00-dca1-43a9-9b87-cfdbb3b42b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9647D-F0DE-48BC-A49E-949786B02C1D}"/>
</file>

<file path=customXml/itemProps2.xml><?xml version="1.0" encoding="utf-8"?>
<ds:datastoreItem xmlns:ds="http://schemas.openxmlformats.org/officeDocument/2006/customXml" ds:itemID="{A9395EC7-96D1-4098-9088-3015BDAC4F9F}"/>
</file>

<file path=customXml/itemProps3.xml><?xml version="1.0" encoding="utf-8"?>
<ds:datastoreItem xmlns:ds="http://schemas.openxmlformats.org/officeDocument/2006/customXml" ds:itemID="{3B47EEF1-D0C9-4064-8C6B-945FE79EA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Administration communale de Woluwe-Saint-Pierre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 De Gendt</dc:creator>
  <cp:keywords/>
  <dc:description/>
  <cp:lastModifiedBy/>
  <cp:revision/>
  <dcterms:created xsi:type="dcterms:W3CDTF">2019-08-16T09:57:56Z</dcterms:created>
  <dcterms:modified xsi:type="dcterms:W3CDTF">2023-11-08T13:37:09Z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0x010100AB673BF279E84A4CBDBA10F19E340801</vt:lpwstr>
  </property>
</Properties>
</file>